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ruzica.jovanovic\Desktop\ZAHTEVI ZA NABAVKU\ZA SAjt\radovi 3\"/>
    </mc:Choice>
  </mc:AlternateContent>
  <xr:revisionPtr revIDLastSave="0" documentId="8_{07BFB963-7A75-4CFE-BF3A-8F9A2781AC5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Sheet1!$A$1:$N$53</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70" i="1" l="1"/>
  <c r="K71" i="1"/>
  <c r="K72" i="1"/>
  <c r="M5" i="1"/>
  <c r="M6" i="1"/>
  <c r="M8" i="1"/>
  <c r="M9" i="1"/>
  <c r="M10" i="1"/>
  <c r="M11" i="1"/>
  <c r="M12" i="1"/>
  <c r="M13" i="1"/>
  <c r="M14" i="1"/>
  <c r="M15" i="1"/>
  <c r="M17" i="1"/>
  <c r="M18" i="1"/>
  <c r="M19" i="1"/>
  <c r="M20" i="1"/>
  <c r="M21" i="1"/>
  <c r="M22" i="1"/>
  <c r="M23" i="1"/>
  <c r="M24" i="1"/>
  <c r="M26" i="1"/>
  <c r="M27" i="1"/>
  <c r="M28" i="1"/>
  <c r="M29" i="1"/>
  <c r="M30" i="1"/>
  <c r="M31" i="1"/>
  <c r="M32" i="1"/>
  <c r="M33" i="1"/>
  <c r="M34" i="1"/>
  <c r="M35" i="1"/>
  <c r="M36" i="1"/>
  <c r="M37" i="1"/>
  <c r="M38" i="1"/>
  <c r="M39" i="1"/>
  <c r="M40" i="1"/>
  <c r="M53" i="1"/>
  <c r="N52" i="1"/>
  <c r="M52" i="1"/>
  <c r="L52" i="1"/>
  <c r="K52" i="1"/>
  <c r="N51" i="1"/>
  <c r="M51" i="1"/>
  <c r="L51" i="1"/>
  <c r="K51" i="1"/>
  <c r="N49" i="1"/>
  <c r="M49" i="1"/>
  <c r="L49" i="1"/>
  <c r="K49" i="1"/>
  <c r="N48" i="1"/>
  <c r="M48" i="1"/>
  <c r="L48" i="1"/>
  <c r="K48" i="1"/>
  <c r="N47" i="1"/>
  <c r="M47" i="1"/>
  <c r="L47" i="1"/>
  <c r="K47" i="1"/>
  <c r="N46" i="1"/>
  <c r="M46" i="1"/>
  <c r="L46" i="1"/>
  <c r="K46" i="1"/>
  <c r="N45" i="1"/>
  <c r="M45" i="1"/>
  <c r="L45" i="1"/>
  <c r="K45" i="1"/>
  <c r="N44" i="1"/>
  <c r="M44" i="1"/>
  <c r="L44" i="1"/>
  <c r="K44" i="1"/>
  <c r="N43" i="1"/>
  <c r="M43" i="1"/>
  <c r="L43" i="1"/>
  <c r="K43" i="1"/>
  <c r="N42" i="1"/>
  <c r="M42" i="1"/>
  <c r="L42" i="1"/>
  <c r="K42" i="1"/>
  <c r="N40" i="1"/>
  <c r="L40" i="1"/>
  <c r="K40" i="1"/>
  <c r="N39" i="1"/>
  <c r="L39" i="1"/>
  <c r="K39" i="1"/>
  <c r="N38" i="1"/>
  <c r="L38" i="1"/>
  <c r="K38" i="1"/>
  <c r="N37" i="1"/>
  <c r="L37" i="1"/>
  <c r="K37" i="1"/>
  <c r="N36" i="1"/>
  <c r="L36" i="1"/>
  <c r="K36" i="1"/>
  <c r="N35" i="1"/>
  <c r="L35" i="1"/>
  <c r="K35" i="1"/>
  <c r="N34" i="1"/>
  <c r="L34" i="1"/>
  <c r="K34" i="1"/>
  <c r="N33" i="1"/>
  <c r="L33" i="1"/>
  <c r="K33" i="1"/>
  <c r="N32" i="1"/>
  <c r="L32" i="1"/>
  <c r="K32" i="1"/>
  <c r="N31" i="1"/>
  <c r="L31" i="1"/>
  <c r="K31" i="1"/>
  <c r="N30" i="1"/>
  <c r="L30" i="1"/>
  <c r="K30" i="1"/>
  <c r="N29" i="1"/>
  <c r="L29" i="1"/>
  <c r="K29" i="1"/>
  <c r="N28" i="1"/>
  <c r="L28" i="1"/>
  <c r="K28" i="1"/>
  <c r="N27" i="1"/>
  <c r="L27" i="1"/>
  <c r="K27" i="1"/>
  <c r="N26" i="1"/>
  <c r="L26" i="1"/>
  <c r="K26" i="1"/>
  <c r="N24" i="1"/>
  <c r="L24" i="1"/>
  <c r="K24" i="1"/>
  <c r="N23" i="1"/>
  <c r="L23" i="1"/>
  <c r="K23" i="1"/>
  <c r="N22" i="1"/>
  <c r="L22" i="1"/>
  <c r="K22" i="1"/>
  <c r="N21" i="1"/>
  <c r="L21" i="1"/>
  <c r="K21" i="1"/>
  <c r="N20" i="1"/>
  <c r="L20" i="1"/>
  <c r="K20" i="1"/>
  <c r="N19" i="1"/>
  <c r="L19" i="1"/>
  <c r="K19" i="1"/>
  <c r="N18" i="1"/>
  <c r="L18" i="1"/>
  <c r="K18" i="1"/>
  <c r="N17" i="1"/>
  <c r="L17" i="1"/>
  <c r="K17" i="1"/>
  <c r="N15" i="1"/>
  <c r="L15" i="1"/>
  <c r="K15" i="1"/>
  <c r="N14" i="1"/>
  <c r="L14" i="1"/>
  <c r="K14" i="1"/>
  <c r="N13" i="1"/>
  <c r="L13" i="1"/>
  <c r="K13" i="1"/>
  <c r="N12" i="1"/>
  <c r="L12" i="1"/>
  <c r="K12" i="1"/>
  <c r="N11" i="1"/>
  <c r="L11" i="1"/>
  <c r="K11" i="1"/>
  <c r="N10" i="1"/>
  <c r="L10" i="1"/>
  <c r="K10" i="1"/>
  <c r="N9" i="1"/>
  <c r="L9" i="1"/>
  <c r="K9" i="1"/>
  <c r="N8" i="1"/>
  <c r="L8" i="1"/>
  <c r="K8" i="1"/>
  <c r="N6" i="1"/>
  <c r="L6" i="1"/>
  <c r="K6" i="1"/>
  <c r="N5" i="1"/>
  <c r="L5" i="1"/>
  <c r="K5" i="1"/>
</calcChain>
</file>

<file path=xl/sharedStrings.xml><?xml version="1.0" encoding="utf-8"?>
<sst xmlns="http://schemas.openxmlformats.org/spreadsheetml/2006/main" count="136" uniqueCount="96">
  <si>
    <t>ТЕХНИЧКИ ОПИС: Предмет радова у објекту РТС ПЕЦ у Абердаревој 1 је израда и монтажа нових електро ормана GRO-PEC поље 3 и RO-PECKL на -2, и ROK-MASTER на 4. спрату, као и њихово поветивање припадајућим напојним кабловима. У електро орману ROK-MASTER који се напаја са 2 различита извода 4x35 mm2, сваки од 6 потрошача има изборну склопку 1-0-2 којом може да се изабере са које гране ће се напојити</t>
  </si>
  <si>
    <t>Рeдни број</t>
  </si>
  <si>
    <t>Опис позиције</t>
  </si>
  <si>
    <t>Jeдиницa мeрe</t>
  </si>
  <si>
    <t>Кoличинa
(материјал)</t>
  </si>
  <si>
    <t>Кoличинa
( рад)</t>
  </si>
  <si>
    <t>Уколико у оквиру радова има позиција где има  добара или материјала (  овде се уписјуе шта се нуди : произвођач добра или материјала , тип, модел, техничке карактеристике...)</t>
  </si>
  <si>
    <r>
      <rPr>
        <i/>
        <sz val="11"/>
        <rFont val="Times New Roman"/>
        <charset val="238"/>
      </rPr>
      <t xml:space="preserve">Јединична цена са свим зависним трошковима без ПДВ-а </t>
    </r>
    <r>
      <rPr>
        <b/>
        <i/>
        <sz val="11"/>
        <rFont val="Times New Roman"/>
        <charset val="238"/>
      </rPr>
      <t>(материјал</t>
    </r>
    <r>
      <rPr>
        <i/>
        <sz val="11"/>
        <rFont val="Times New Roman"/>
        <charset val="238"/>
      </rPr>
      <t>)</t>
    </r>
  </si>
  <si>
    <r>
      <rPr>
        <i/>
        <sz val="11"/>
        <rFont val="Times New Roman"/>
        <charset val="238"/>
      </rPr>
      <t>Јединична цена са свим зависним трошковима без ПДВ-а (</t>
    </r>
    <r>
      <rPr>
        <b/>
        <i/>
        <sz val="11"/>
        <rFont val="Times New Roman"/>
        <charset val="238"/>
      </rPr>
      <t>рад)</t>
    </r>
  </si>
  <si>
    <t>ПДВ
(материјал)</t>
  </si>
  <si>
    <t>ПДВ
( рад)</t>
  </si>
  <si>
    <t>Јединична цена са свим зависним трошковима са ПДВ-ом (материјал)</t>
  </si>
  <si>
    <t>Јединична цена са свим зависним трошковима са ПДВ-ом (рад)</t>
  </si>
  <si>
    <t>Укупна цена  са свим зависним трошковима без ПДВ-а (материјал + рад)</t>
  </si>
  <si>
    <t>Укупна цена са свим зависним трошковима са ПДВ-ом (материјал + рад)</t>
  </si>
  <si>
    <t>4a</t>
  </si>
  <si>
    <t>6a</t>
  </si>
  <si>
    <t>7a</t>
  </si>
  <si>
    <t>8 = (/6x7/+6)</t>
  </si>
  <si>
    <t>8a = (/6a x 7a/+6a)</t>
  </si>
  <si>
    <t>9= (/4x6/+/4a x 6a/)</t>
  </si>
  <si>
    <t>9= (/4x6x7/+/4a x 6a x 7a/
+/4x6/+/4a x 6a/)</t>
  </si>
  <si>
    <t>I.</t>
  </si>
  <si>
    <t>ГРАЂЕВИНСКИ И МАШИНСКИ РАДОВИ</t>
  </si>
  <si>
    <t>Израда челичног постоља за електро ормане GRO-PEC2 поље 3 и RO-PECKL. Димензија постоља  (В x Ш x Д) 26 x 124 x 55 cm. У цену урачунати и фарбање заштитном бојом</t>
  </si>
  <si>
    <t>компл.</t>
  </si>
  <si>
    <t>Израда постоља испред електро ормана GRO-PEC2 поље 3 и RO-PECKL. Састоји се од поклопаца од ребрастог лима дебњине 3 mm на челичној конструкцији, Димензије постоља (В x Ш x Д) 26 x 125 x 121 cm. У цену урачунати и фарбање заштитном бојом</t>
  </si>
  <si>
    <t>II.</t>
  </si>
  <si>
    <t>ЕЛЕКТРО ОРМАН GRO-PEC2 POLJE 3</t>
  </si>
  <si>
    <t>Набавка, израда, испорука и монтажа са повезивањем, испитивањем и пуштањем у рад самостојећег разводног ормана GRO-PEC2 POLJE 3, за монтажу у просторији GRO-PEC као проширење постојећег електро ормана GRO-PEC2. У горњој зони електро ормана монтира се 60 мм сабирнички систем са осигурачким летвама, испод њих су потрошачке теретне склопке 0-1 монтиране хоризонтално и поређане једна изнад друге. Орман је израђени од челичног лима дебљине 2 мм, пластифициран, са вратима и кључем. Испоручује се са свим прописаним ознакама, атестним листовима и једнополним шемама. IP 55. Уводи за напојне каблове су са доње стране из кабловског канала. Каблови и/или изоловане ламиниране сабирнице у орману морају бити причвршћене на сваких 35 цм пластичним везицама ширине 9 мм. Орман мора имати све прописане ознаке, шеме и сертификате.  Стандард: SRPS EN 61439. Производ има знак усаглашености. Орман је са следећом уграђеном опремом:</t>
  </si>
  <si>
    <t>Кућиште ормана димензија усклађених према опису и једнополној шеми, приближне величине  (В x Ш x Д) 2000 x 620 x 600 mm</t>
  </si>
  <si>
    <t>Бакарне сабирнице 3P+N+PE 20х5 мм, In=274А, Icu=30kA, за 60 мм сабирнички систем за напајање осигурачких летви NH00.
У комплет урачунати везу-мост између наведених сабирница и склопке 0-1, 250А у суседном пољу 2. Везу-мост извести изолованим ламинираним бакарним сабирницама 2х24х1 mm, 250А или финожилним бакарним проводницима  са безхалогеном изолацијом типа H07ZK 1x120 mm2.
У комплет такође урачунати и трополне везе-мостове између осигурачких летви и потрошачких склопки 0-1. Везе-мостове извести једножилним финожилним бакарним проводницима  са безхалогеном изолацијом типа H07ZK 1x70 mm2.</t>
  </si>
  <si>
    <t>Трополна нисконапонска теретна склопка осигурачка летва AC-23B: 160А, 50Hz, 415V, NH00, типа SE ISFL 160 1p или одговарајућа за 60 мм сабирнички систем</t>
  </si>
  <si>
    <t>Tрополна нисконапонска теретна склопка 1-0  415VAC, 50Hz називне струје 160А типа ETI LBS 160  или одговарајућа, комплет са директном ручицом монтираном на вратима ормана са продужном осовином и са провидномм преградом  од плексигласа преко конектора за заштиту од директног додира делова под напоном</t>
  </si>
  <si>
    <t>Високоучински топљиви осигурачки патрон сличан типу ETI NV/NH00 gG 35A/500V 120 kA</t>
  </si>
  <si>
    <t>ком.</t>
  </si>
  <si>
    <t>Високоучински топљиви осигурачки патрон сличан типу ETI NV/NH00 gG 63A/500V 120 kA</t>
  </si>
  <si>
    <t>Ситан неспецифицирани електро материјал</t>
  </si>
  <si>
    <t>III.</t>
  </si>
  <si>
    <t>ЕЛЕКТРО ОРМАН RO-PECKL</t>
  </si>
  <si>
    <t>Набавка, израда, испорука и монтажа са повезивањем, испитивањем и пуштањем у рад самостојећег разводног ормана RO-PECKL, за монтажу у просторији GRO-PEC.  У горњој зони електро ормана монтира се 60 мм сабирнички систем са осигурачким летвама, испод њих су потрошачке теретне склопке 0-1 монтиране хоризонтално и поређане једна изнад друге, а у доњој зони главна теретна склопка 0-1. Орман је израђени од лима дебљине 2 мм, пластифициран, са вратима и кључем. Испоручује се са свим прописаним ознакама, атестним листовима и једнополним шемама. IP 55. Уводи за напојне каблове су са доње стране из кабловског канала. Каблови и/или изоловане ламиниране сабирнице у орману морају бити причвршћене на сваких 35 цм пластичним везицама ширине 9 мм. Орман мора имати све прописане ознаке, шеме и сертификате. Стандард: SRPS EN 61439. Производ има знак усаглашености. Орман је са следећом уграђеном опремом:</t>
  </si>
  <si>
    <t>Бакарне сабирнице 3P+N+PE 20х5 мм, In=274А, Icu=30kA, за 60 мм сабирнички систем за напајање осигурачких летви NH00.
У комплет урачунати трополну везу-мост од наведених сабирница ка главној склопки 0-1, 250А. Везу-мост извести изолованим ламинираним бакарним сабирницама 2х24х1 mm, 250А или финожилним бакарним проводницима  са безхалогеном изолацијом типа H07ZK 1x120 mm2.
У комплет такође урачунати и трополне везе-мостове између осигурачких летви и потрошачких склопки 0-1. Везе-мостове извести једножилним финожилним бакарним проводницима  са безхалогеном изолацијом типа H07ZK 1x70 mm2.</t>
  </si>
  <si>
    <t>Tрополна нисконапонска теретна склопка 1-0  415VAC, 50Hz називне струје 250А типа ETI LBS 250  или одговарајућа, комплет са директном ручицом монтираном на вратима ормана са продужном осовином и са провидномм преградом  од плексигласа преко конектора за заштиту од директног додира делова под напоном</t>
  </si>
  <si>
    <t>Трополна нисконапонска теретна склопка осигурачка летва AC-23B: 160А, 50Hz, 415V, NH00, типа SE ISFL 160 3p или одговарајућа за 60 мм сабирнички систем</t>
  </si>
  <si>
    <t>IV.</t>
  </si>
  <si>
    <t>ЕЛЕКТРО ОРМАН ROK-MASTER</t>
  </si>
  <si>
    <t>Набавка, израда, испорука и монтажа са повезивањем, испитивањем и пуштањем у рад назидног разводног ормана ROK-MS2, за монтажу у просторији мастера, израђенog од челичног лима дебљине 1.5 мм,  уводи за каблове са доње стране, са урађеном електростатичком пластификацијом, са зидним носачима, са цилиндром и кључем, у заштити IP55, са џепом за документацију и свим прописаним ознакама, са следећом уграђеном опремом:</t>
  </si>
  <si>
    <t>Кућиште ормана димензија усклађених према опису и једнополној шеми, приближне величине  (В x Ш x Д) 1400 x 550 x 250 mm</t>
  </si>
  <si>
    <t>Бакарне сабирнице или разводни блокови за In=125A, Icu=15kA</t>
  </si>
  <si>
    <t>Сигнална ЛЕД индикација присуства фаза 230 VAC, на вратима ормана, зелене боје 240V, 50Hz</t>
  </si>
  <si>
    <t>Сигнална ЛЕД индикација присуства 24VDC, на вратима ормана, зелене боје 240V, 50Hz</t>
  </si>
  <si>
    <t>Трополна нисконапонска теретна склопка  415VAC, 50Hz називне струје 125А типа ETI ED2 125/3 или одговарајућа, за прикључење сваке од 2 напојне гране, комплет са ручицом за директно управљање</t>
  </si>
  <si>
    <t>Даљински напонски окидач, типа ETI DA2 125-1000AF DC24V или одговарајући за трополну теретну склопку из тачке 4</t>
  </si>
  <si>
    <t>Модуларни исправљач 230VAC/24VDC, 2A DC, сличан типу ETI PS-48-24 или одговарајући, за напајање даљинског искључења теретних склопки из тачке 4</t>
  </si>
  <si>
    <t>Tрополна нисконапонска теретна преклопна склопка 1-0-2 за монтажу на DIN шину  415VAC, 50Hz називне струје 40А типа ETI LAS 40 3p COP  или одговарајућа, за напајање клима уређаја</t>
  </si>
  <si>
    <t>Трополна нисконапонска теретна склопка са цилиндричним осигурачима 14x51 mm, 690 V, 3p, AC21B, типа ETI EFD 14 или одговарајућа, комплет са цилиндричним улошцима 22x58 mm, 32А gG,  500V, за заштиту каблова напајања клима уређаја</t>
  </si>
  <si>
    <t>Трополна нисконапонска теретна склопка са цилиндричним осигурачима 10x38 mm, 690 V, 3p, AC21B, типа ETI EFD 10 или одговарајућа, комплет са цилиндричним улошцима 10x38 mm, 2А gG,  500V, за заштиту и изоловање ЛЕД индикације  на вратима ормана</t>
  </si>
  <si>
    <t>Једнополна нисконапонска теретна склопка са цилиндричним осигурачима 10x38 mm, 690 V, 1p, AC22B, типа ETI EFD 10 или одговарајућа, комплет са цилиндричним улошцима 10x38 mm, 2А gG,  500V, за заштиту и изоловање улаза и излаза из модуларног исправљача из тачке 6</t>
  </si>
  <si>
    <t>Модуларни дистанцер ширине 8.8 mm ETI P730 или одговарајући, за прављење термопрекида после сваког трополног осигурача</t>
  </si>
  <si>
    <t>Тастер печурка црвене боје 40 мм, push-turn функција, монтажа на врата електро ормана, слична типу ETI EGM-T-RCh или одговарајућа</t>
  </si>
  <si>
    <t>V.</t>
  </si>
  <si>
    <t>КАБЛОВИ И КАБЛОВСКИ ПРИБОР</t>
  </si>
  <si>
    <t>Напомена: у цену каблова урачунати и сав неспецифицирани материјал као што су  спојне чауре, термоскупљајући бужири, папучице, завртњи, подлошке, матице, натписне плочице, везице, закачаљке итд.</t>
  </si>
  <si>
    <t>Набавка, испорука и уградња једножилних каблова изведених са жилом од бакра и безхалогене изолације, са полагањем на кабловске носаче, типа N2XH. Стандарди: SRPS-EN 60332, 61034, 60754. Каблови су следећих пресека:</t>
  </si>
  <si>
    <t>1 x 70 mm2, за повезивање електро ормана GRO-PEC2 POLJE 3 и RO-PECKL</t>
  </si>
  <si>
    <t>m</t>
  </si>
  <si>
    <t>4x35 mm2, за напајање електро ормана ROK-MASTER са 2 различита извода из RO-PECKL</t>
  </si>
  <si>
    <t>1x35 mm2, за повезивање уземљења електро ормана RO-PECKL са електро орманом ROK-MASTER</t>
  </si>
  <si>
    <t>Набавка, испорука и уградња перфорираних  носача каблова ПНК 200,  цинкованих, комплет са свим потребним елементима за извођење комплетне конфигурације регала. Стандард SRPS-EN 61537</t>
  </si>
  <si>
    <t>VI.</t>
  </si>
  <si>
    <t>ПРЕВЕЗИВАЊЕ ИЗ  GRO-PEC2 POLJE 2 У  GRO-PEC2 POLJE 3</t>
  </si>
  <si>
    <t>Превезивање постојећа 3 извода из GRO-PEC2 POLJE 2 у GRO-PEC2 POLJE 3. Ради се о напајању електро ормана: RO-Video zid/A, RO-BP i RO-POK</t>
  </si>
  <si>
    <t>VII.</t>
  </si>
  <si>
    <t>ЗАВРШНИ РАДОВИ</t>
  </si>
  <si>
    <t>● Издавање стручног налаза о испитивању електро инсталација
● Давање атеста и гарантних листова
● Штампање упутстава и шема
● Пуштање у рад</t>
  </si>
  <si>
    <t>Израда пројекта изведеног објекта за електроенергетске инсталације које су предмет овог пројекта и предаја Инвеститору у папирној (3 примерка) и електронској верзији на flash меморији.</t>
  </si>
  <si>
    <t>а)</t>
  </si>
  <si>
    <t>УКУПНА ВРЕДНОСТ  (матријал+рад) БЕЗ ПДВ-а</t>
  </si>
  <si>
    <t>б)</t>
  </si>
  <si>
    <t>износ ПДВ-а:</t>
  </si>
  <si>
    <t>в)</t>
  </si>
  <si>
    <t>УКУПНА ВРЕДНОСТ (матријал+рад) СА ПДВ-а:</t>
  </si>
  <si>
    <t>УПУТСТВО ПРИВРЕДНИМ СУБЈЕКТИМА КАКО ДА ПОПУНЕ ОБРАЗАЦ СТРУКТУРЕ ЦЕНЕ:</t>
  </si>
  <si>
    <r>
      <rPr>
        <sz val="11"/>
        <rFont val="Times New Roman"/>
        <charset val="238"/>
      </rPr>
      <t xml:space="preserve">Привредни субјект треба да попуни образац структуре цене на следећи начин: </t>
    </r>
    <r>
      <rPr>
        <sz val="11"/>
        <color rgb="FF00B050"/>
        <rFont val="Times New Roman"/>
        <charset val="238"/>
      </rPr>
      <t xml:space="preserve">Уколико у оквиру радова има позиција где има  добара или материјала (  овде се уписуjе шта се нуди : произвођач добра или материјала , тип, модел, техничке карактеристике...); у колону 6 уписати колико износи јединична цена за материјал по тој позицији без ПДВ-а; у колону 6а уписати колико износи јединична цена за рад по тој позицији без ПДВ-а;у колону 7 уписати проценат ПДВ ( поље је фоматизовано за %) </t>
    </r>
    <r>
      <rPr>
        <sz val="11"/>
        <rFont val="Times New Roman"/>
        <charset val="134"/>
      </rPr>
      <t xml:space="preserve">,  у колони 8 је формула за јединичну цену за материјал по тој позицији са ПДВ-ом (6х7)+6; у колони 8а је формула за јединичну цену за рад  по тој позицији са ПДВ-ом (6ах7)+6а; у колони 9 је формула  за укупну цену (матријал+рад) без ПДВ-а (/6+6а/х4) ; у колони 10 је формула за укупну цену са ПДВ-ом (4х/8+8а/) .  На крају табеле у колони а) је формула за укупну цену понуде (матријал+рад) без ПДВ-а, у колону б) Понуђач уписује укупан износ  ПДВ-а  и у колони в) је формула за укупну цену цену (матријал+рад) са ПДВ-ом;   </t>
    </r>
  </si>
  <si>
    <t>За све описе дате у предмеру радова пројектант-наручиоц базирао је своје одлуке на конкретним производима или материјалима. Привредни субјект је дужан да понуди исти производ или екивалент. Уколико понуди полуфабрикат или фабрикат другог  произвођача Привредни субјект је дужан да у Обрасцу структуре цене  (колона5) код сваке те позиције упише шта нуди (произвођача добра или материјала , тип, модел, техничке карактеристике.....)  и уз електронску понуду учита документацију /уверење-атест , техничку документацију или сл./ чиме доказује да је понуђени материјал  или  опрема еквивалентна траженом у квалитативном и естетском смислу (понуђен материјал односно добра морају бити истих или бољих карактеристика)</t>
  </si>
  <si>
    <t>Цена мора бити исказана у динарима, са и без пореза на додату вредност, са урачунатим свим трошковима које привредни субјект има у реализацији предметне јавне набавке, с тим да ће се за оцену понуде узимати у обзир цена без пореза на додату вредност. Јединичне цене се исказују у динарима без ПДВ-а са урачунатим свим зависним трошковима. Јединичне цене су утврђене на основу цене материјала, радне снаге и других  елемената, који су важили на тржишту у моменту давања понуде. За све позиције из Предмера радова, морају бити исказане јединичне цене – опција «по рачуну» није дозвољена. Јединичне цене су фиксне и не могу се мењати</t>
  </si>
  <si>
    <t xml:space="preserve">Цене не могу бити „0“ РСД  јер је уговор о јавној набавци по Закону теретни уговор а не доброчини  уговор и цена не може бити изражена на више од две децимале у складу са Законом о платном промету. Цене не могу бити 0,00 динара из разлога примене формула за оцену понуда  и упоредивости понуда и у том случају Наручилац ће одбити понуду као неприхватљиву. Цене се заокружују на две децимале.  </t>
  </si>
  <si>
    <t>РЕКАПИТУЛАЦИЈА</t>
  </si>
  <si>
    <t>Укупно материјал:</t>
  </si>
  <si>
    <t>Укупно рад:</t>
  </si>
  <si>
    <t>Укупна вредност (материјал + рад) у РСД без ПДВ-а:</t>
  </si>
  <si>
    <t>ПДВ за који је обвезник Наручилац</t>
  </si>
  <si>
    <t>Овде обавезно уписати које су то позиције из предмера:</t>
  </si>
  <si>
    <t>ПДВ за који је обвезник Понуђач - извођач радова</t>
  </si>
  <si>
    <t>Укупна вредност (материјал + рад) у РСД са ПДВ-ом:</t>
  </si>
  <si>
    <t>У окончаној ситуацији Понуђач је дужан да посебно искаже ставке за које је обвезник плаћања ПДВ-а Наручилац-Инвеститор , и посебно искаже ставке за које је обвезник плаћања ПДВ-а Понуђач – Извођач радова ( у складу са чланом 10, став 2, тачка 3 Закона о ПДВ).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</si>
</sst>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_);_(@_)"/>
    <numFmt numFmtId="165" formatCode="_ * #,##0.00_ ;_ * \-#,##0.00_ ;_ * &quot;-&quot;??_ ;_ @_ "/>
    <numFmt numFmtId="166" formatCode="_-* #,##0.00\ _D_i_n_._-;\-* #,##0.00\ _D_i_n_._-;_-* \-??\ _D_i_n_._-;_-@_-"/>
  </numFmts>
  <fonts count="24">
    <font>
      <sz val="12"/>
      <color theme="1"/>
      <name val="Calibri"/>
      <charset val="134"/>
      <scheme val="minor"/>
    </font>
    <font>
      <sz val="11"/>
      <color theme="1"/>
      <name val="Times New Roman"/>
      <charset val="134"/>
    </font>
    <font>
      <i/>
      <sz val="11"/>
      <name val="Times New Roman"/>
      <charset val="238"/>
    </font>
    <font>
      <b/>
      <sz val="11"/>
      <name val="Times New Roman"/>
      <charset val="134"/>
    </font>
    <font>
      <sz val="11"/>
      <name val="Times New Roman"/>
      <charset val="238"/>
    </font>
    <font>
      <sz val="11"/>
      <name val="Times New Roman"/>
      <charset val="134"/>
    </font>
    <font>
      <sz val="10"/>
      <color rgb="FF000000"/>
      <name val="Times New Roman"/>
      <charset val="204"/>
    </font>
    <font>
      <sz val="11"/>
      <name val="Times New Roman"/>
      <charset val="204"/>
    </font>
    <font>
      <sz val="10"/>
      <name val="Times New Roman"/>
      <charset val="204"/>
    </font>
    <font>
      <b/>
      <sz val="11"/>
      <name val="Times New Roman"/>
      <charset val="238"/>
    </font>
    <font>
      <sz val="11"/>
      <name val="Times New Roman"/>
      <charset val="1"/>
    </font>
    <font>
      <sz val="11"/>
      <color rgb="FFFF0000"/>
      <name val="Times New Roman"/>
      <charset val="238"/>
    </font>
    <font>
      <sz val="11"/>
      <color rgb="FFFF0000"/>
      <name val="Times New Roman"/>
      <charset val="1"/>
    </font>
    <font>
      <b/>
      <u/>
      <sz val="11"/>
      <color rgb="FF00B050"/>
      <name val="Times New Roman"/>
      <charset val="238"/>
    </font>
    <font>
      <sz val="11"/>
      <color rgb="FF000000"/>
      <name val="Times New Roman"/>
      <charset val="1"/>
    </font>
    <font>
      <sz val="11"/>
      <color rgb="FF000000"/>
      <name val="Times New Roman"/>
      <charset val="238"/>
    </font>
    <font>
      <b/>
      <sz val="11"/>
      <color rgb="FF000000"/>
      <name val="Times New Roman"/>
      <charset val="238"/>
    </font>
    <font>
      <sz val="11"/>
      <color rgb="FF00B050"/>
      <name val="Times New Roman"/>
      <charset val="238"/>
    </font>
    <font>
      <sz val="11"/>
      <color rgb="FFCC00FF"/>
      <name val="Times New Roman"/>
      <charset val="238"/>
    </font>
    <font>
      <sz val="11"/>
      <color theme="1"/>
      <name val="Calibri"/>
      <charset val="134"/>
      <scheme val="minor"/>
    </font>
    <font>
      <sz val="10"/>
      <name val="Arial"/>
      <charset val="134"/>
    </font>
    <font>
      <sz val="10"/>
      <name val="Arial"/>
      <charset val="238"/>
    </font>
    <font>
      <sz val="10"/>
      <name val="Times YU"/>
      <charset val="238"/>
    </font>
    <font>
      <b/>
      <i/>
      <sz val="11"/>
      <name val="Times New Roman"/>
      <charset val="23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2F2F2"/>
        <bgColor rgb="FFEEECE1"/>
      </patternFill>
    </fill>
    <fill>
      <patternFill patternType="solid">
        <fgColor theme="4" tint="0.79985961485641044"/>
        <bgColor indexed="64"/>
      </patternFill>
    </fill>
    <fill>
      <patternFill patternType="solid">
        <fgColor theme="4" tint="0.79989013336588644"/>
        <bgColor indexed="64"/>
      </patternFill>
    </fill>
    <fill>
      <patternFill patternType="solid">
        <fgColor rgb="FFFFFFCC"/>
        <bgColor rgb="FFFFFF99"/>
      </patternFill>
    </fill>
    <fill>
      <patternFill patternType="solid">
        <fgColor rgb="FFFFFFCC"/>
        <bgColor rgb="FFEEECE1"/>
      </patternFill>
    </fill>
    <fill>
      <patternFill patternType="solid">
        <fgColor rgb="FFEEECE1"/>
        <bgColor rgb="FFF2F2F2"/>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medium">
        <color auto="1"/>
      </top>
      <bottom style="medium">
        <color auto="1"/>
      </bottom>
      <diagonal/>
    </border>
  </borders>
  <cellStyleXfs count="5">
    <xf numFmtId="0" fontId="0" fillId="0" borderId="0"/>
    <xf numFmtId="165" fontId="19" fillId="0" borderId="0" applyFont="0" applyFill="0" applyBorder="0" applyAlignment="0" applyProtection="0">
      <alignment vertical="center"/>
    </xf>
    <xf numFmtId="0" fontId="21" fillId="0" borderId="0"/>
    <xf numFmtId="164" fontId="22" fillId="0" borderId="0" applyFill="0" applyBorder="0" applyAlignment="0" applyProtection="0"/>
    <xf numFmtId="0" fontId="20" fillId="0" borderId="0"/>
  </cellStyleXfs>
  <cellXfs count="77">
    <xf numFmtId="0" fontId="0" fillId="0" borderId="0" xfId="0"/>
    <xf numFmtId="0" fontId="1"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4" fontId="1" fillId="2" borderId="0" xfId="0" applyNumberFormat="1" applyFont="1" applyFill="1" applyAlignment="1">
      <alignment vertical="center" wrapText="1"/>
    </xf>
    <xf numFmtId="0" fontId="1" fillId="2" borderId="0" xfId="0" applyFont="1" applyFill="1" applyAlignment="1">
      <alignment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49" fontId="3" fillId="6" borderId="1" xfId="4"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5" fillId="0" borderId="1" xfId="4"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49" fontId="3" fillId="7" borderId="1" xfId="4"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 fontId="5" fillId="0" borderId="1" xfId="4"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0" xfId="0" applyFont="1" applyFill="1" applyAlignment="1">
      <alignment vertical="center"/>
    </xf>
    <xf numFmtId="0" fontId="10" fillId="0" borderId="0" xfId="0" applyFont="1" applyFill="1" applyAlignment="1">
      <alignment vertical="center"/>
    </xf>
    <xf numFmtId="1" fontId="4" fillId="0" borderId="0" xfId="0" applyNumberFormat="1" applyFont="1" applyFill="1" applyAlignment="1">
      <alignment horizontal="center" vertical="center"/>
    </xf>
    <xf numFmtId="0" fontId="9" fillId="0" borderId="0" xfId="0" applyFont="1" applyFill="1" applyAlignment="1">
      <alignment vertical="center"/>
    </xf>
    <xf numFmtId="0" fontId="11" fillId="0" borderId="0" xfId="0" applyFont="1" applyFill="1" applyAlignment="1">
      <alignment horizontal="left" vertical="center" wrapText="1"/>
    </xf>
    <xf numFmtId="0" fontId="12" fillId="0" borderId="0" xfId="0" applyFont="1" applyFill="1" applyAlignment="1">
      <alignment horizontal="left" vertical="center" wrapText="1"/>
    </xf>
    <xf numFmtId="1" fontId="11" fillId="0" borderId="0" xfId="0" applyNumberFormat="1" applyFont="1" applyFill="1" applyAlignment="1">
      <alignment horizontal="center" vertical="center" wrapText="1"/>
    </xf>
    <xf numFmtId="4" fontId="11" fillId="2" borderId="0" xfId="0" applyNumberFormat="1" applyFont="1" applyFill="1" applyAlignment="1">
      <alignment horizontal="left" vertical="center" wrapText="1"/>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1" fontId="15" fillId="0" borderId="0" xfId="0" applyNumberFormat="1" applyFont="1" applyFill="1" applyAlignment="1">
      <alignment horizontal="center" vertical="center"/>
    </xf>
    <xf numFmtId="4" fontId="15" fillId="2" borderId="0" xfId="0" applyNumberFormat="1" applyFont="1" applyFill="1" applyAlignment="1">
      <alignment vertical="center"/>
    </xf>
    <xf numFmtId="0" fontId="2" fillId="8"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4" fontId="4" fillId="2" borderId="1" xfId="0" applyNumberFormat="1" applyFont="1" applyFill="1" applyBorder="1" applyAlignment="1">
      <alignment horizontal="right" vertical="center" wrapText="1"/>
    </xf>
    <xf numFmtId="49" fontId="5" fillId="0" borderId="1" xfId="4" applyNumberFormat="1" applyFont="1" applyFill="1" applyBorder="1" applyAlignment="1">
      <alignment horizontal="center" vertical="center"/>
    </xf>
    <xf numFmtId="49" fontId="5" fillId="0" borderId="5" xfId="4" applyNumberFormat="1" applyFont="1" applyFill="1" applyBorder="1" applyAlignment="1">
      <alignment horizontal="center" vertical="center"/>
    </xf>
    <xf numFmtId="0" fontId="4" fillId="0" borderId="6" xfId="0" applyFont="1" applyFill="1" applyBorder="1" applyAlignment="1">
      <alignment horizontal="right" vertical="center" wrapText="1"/>
    </xf>
    <xf numFmtId="0" fontId="11" fillId="2" borderId="0" xfId="0" applyFont="1" applyFill="1" applyAlignment="1">
      <alignment horizontal="left" vertical="center" wrapText="1"/>
    </xf>
    <xf numFmtId="0" fontId="15" fillId="2" borderId="0" xfId="0" applyFont="1" applyFill="1" applyAlignment="1">
      <alignment vertical="center"/>
    </xf>
    <xf numFmtId="4" fontId="17" fillId="0" borderId="1" xfId="0" applyNumberFormat="1" applyFont="1" applyFill="1" applyBorder="1" applyAlignment="1">
      <alignment vertical="center" wrapText="1"/>
    </xf>
    <xf numFmtId="4" fontId="17" fillId="5" borderId="1" xfId="0" applyNumberFormat="1" applyFont="1" applyFill="1" applyBorder="1" applyAlignment="1">
      <alignment vertical="center" wrapText="1"/>
    </xf>
    <xf numFmtId="0" fontId="18" fillId="0" borderId="1" xfId="0" applyFont="1" applyFill="1" applyBorder="1" applyAlignment="1">
      <alignment vertical="center" wrapText="1"/>
    </xf>
    <xf numFmtId="0" fontId="15" fillId="0" borderId="1" xfId="0" applyFont="1" applyFill="1" applyBorder="1" applyAlignment="1">
      <alignment horizontal="right" vertical="center" wrapText="1"/>
    </xf>
    <xf numFmtId="0" fontId="16" fillId="0" borderId="1" xfId="0" applyFont="1" applyFill="1" applyBorder="1" applyAlignment="1">
      <alignment horizontal="right" vertical="center" wrapText="1"/>
    </xf>
    <xf numFmtId="0" fontId="4" fillId="5" borderId="1" xfId="0" applyFont="1" applyFill="1" applyBorder="1" applyAlignment="1">
      <alignment horizontal="left" vertical="center" wrapText="1"/>
    </xf>
    <xf numFmtId="1" fontId="4" fillId="5" borderId="1" xfId="0" applyNumberFormat="1" applyFont="1" applyFill="1" applyBorder="1" applyAlignment="1">
      <alignment horizontal="center" vertical="center" wrapText="1"/>
    </xf>
    <xf numFmtId="0" fontId="17" fillId="0" borderId="1" xfId="0" applyFont="1" applyFill="1" applyBorder="1" applyAlignment="1">
      <alignment horizontal="right" vertical="center" wrapText="1"/>
    </xf>
    <xf numFmtId="166" fontId="16" fillId="5" borderId="1" xfId="1" applyNumberFormat="1" applyFont="1" applyFill="1" applyBorder="1" applyAlignment="1" applyProtection="1">
      <alignment horizontal="right" vertical="center" wrapText="1"/>
    </xf>
    <xf numFmtId="0" fontId="4" fillId="5" borderId="1" xfId="0" applyFont="1" applyFill="1" applyBorder="1" applyAlignment="1">
      <alignment vertical="center" wrapText="1"/>
    </xf>
    <xf numFmtId="0" fontId="16" fillId="10" borderId="1" xfId="0" applyFont="1" applyFill="1" applyBorder="1" applyAlignment="1">
      <alignment horizontal="center" vertical="center" wrapText="1"/>
    </xf>
    <xf numFmtId="0" fontId="10" fillId="0" borderId="4" xfId="0" applyFont="1" applyFill="1" applyBorder="1" applyAlignment="1">
      <alignment horizontal="right" vertical="center" wrapText="1"/>
    </xf>
    <xf numFmtId="1" fontId="10" fillId="0" borderId="4" xfId="0" applyNumberFormat="1" applyFont="1" applyFill="1" applyBorder="1" applyAlignment="1">
      <alignment horizontal="center" vertical="center" wrapText="1"/>
    </xf>
    <xf numFmtId="4" fontId="9" fillId="9" borderId="4"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 fontId="9" fillId="0" borderId="1" xfId="0" applyNumberFormat="1" applyFont="1" applyFill="1" applyBorder="1" applyAlignment="1">
      <alignment horizontal="center" vertical="center" wrapText="1"/>
    </xf>
    <xf numFmtId="49" fontId="3" fillId="7" borderId="1" xfId="4" applyNumberFormat="1" applyFont="1" applyFill="1" applyBorder="1" applyAlignment="1">
      <alignment horizontal="center" vertical="center" wrapText="1"/>
    </xf>
    <xf numFmtId="4" fontId="9" fillId="5" borderId="4" xfId="0" applyNumberFormat="1" applyFont="1" applyFill="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49" fontId="3" fillId="6" borderId="1" xfId="4" applyNumberFormat="1" applyFont="1" applyFill="1" applyBorder="1" applyAlignment="1">
      <alignment horizontal="center" vertical="center" wrapText="1"/>
    </xf>
  </cellXfs>
  <cellStyles count="5">
    <cellStyle name="Comma" xfId="1" builtinId="3"/>
    <cellStyle name="Comma 2" xfId="3" xr:uid="{00000000-0005-0000-0000-000032000000}"/>
    <cellStyle name="Excel Built-in Normal" xfId="4" xr:uid="{00000000-0005-0000-0000-000033000000}"/>
    <cellStyle name="Normal" xfId="0" builtinId="0"/>
    <cellStyle name="Normal 2" xfId="2" xr:uid="{00000000-0005-0000-0000-000020000000}"/>
  </cellStyles>
  <dxfs count="0"/>
  <tableStyles count="0" defaultTableStyle="TableStyleMedium2" defaultPivotStyle="PivotStyleLight16"/>
  <colors>
    <mruColors>
      <color rgb="FFD9D7F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9"/>
  <sheetViews>
    <sheetView showZeros="0" tabSelected="1" zoomScale="90" zoomScaleNormal="90" workbookViewId="0">
      <selection activeCell="A7" sqref="A7"/>
    </sheetView>
  </sheetViews>
  <sheetFormatPr defaultColWidth="57.625" defaultRowHeight="15"/>
  <cols>
    <col min="1" max="1" width="4.625" style="2" customWidth="1"/>
    <col min="2" max="2" width="62.375" style="3" customWidth="1"/>
    <col min="3" max="3" width="6.75" style="2" customWidth="1"/>
    <col min="4" max="4" width="9.875" style="2" customWidth="1"/>
    <col min="5" max="5" width="8.375" style="2" customWidth="1"/>
    <col min="6" max="6" width="16.375" style="3" customWidth="1"/>
    <col min="7" max="8" width="8.5" style="4" customWidth="1"/>
    <col min="9" max="9" width="6.625" style="3" customWidth="1"/>
    <col min="10" max="10" width="5.625" style="3" customWidth="1"/>
    <col min="11" max="11" width="11" style="3" customWidth="1"/>
    <col min="12" max="12" width="10.375" style="3" customWidth="1"/>
    <col min="13" max="13" width="11.625" style="5" customWidth="1"/>
    <col min="14" max="14" width="11.625" style="3" customWidth="1"/>
    <col min="15" max="31" width="11.125" style="3" customWidth="1"/>
    <col min="32" max="16384" width="57.625" style="3"/>
  </cols>
  <sheetData>
    <row r="1" spans="1:14" ht="51.95" customHeight="1">
      <c r="A1" s="74" t="s">
        <v>0</v>
      </c>
      <c r="B1" s="74"/>
      <c r="C1" s="74"/>
      <c r="D1" s="75"/>
      <c r="E1" s="75"/>
      <c r="F1" s="74"/>
      <c r="G1" s="74"/>
      <c r="H1" s="74"/>
      <c r="I1" s="74"/>
      <c r="J1" s="74"/>
      <c r="K1" s="74"/>
      <c r="L1" s="74"/>
      <c r="M1" s="74"/>
      <c r="N1" s="74"/>
    </row>
    <row r="2" spans="1:14" ht="86.1" customHeight="1">
      <c r="A2" s="6" t="s">
        <v>1</v>
      </c>
      <c r="B2" s="6" t="s">
        <v>2</v>
      </c>
      <c r="C2" s="6" t="s">
        <v>3</v>
      </c>
      <c r="D2" s="7" t="s">
        <v>4</v>
      </c>
      <c r="E2" s="7" t="s">
        <v>5</v>
      </c>
      <c r="F2" s="8" t="s">
        <v>6</v>
      </c>
      <c r="G2" s="9" t="s">
        <v>7</v>
      </c>
      <c r="H2" s="9" t="s">
        <v>8</v>
      </c>
      <c r="I2" s="45" t="s">
        <v>9</v>
      </c>
      <c r="J2" s="45" t="s">
        <v>10</v>
      </c>
      <c r="K2" s="6" t="s">
        <v>11</v>
      </c>
      <c r="L2" s="6" t="s">
        <v>12</v>
      </c>
      <c r="M2" s="46" t="s">
        <v>13</v>
      </c>
      <c r="N2" s="6" t="s">
        <v>14</v>
      </c>
    </row>
    <row r="3" spans="1:14" ht="39" customHeight="1">
      <c r="A3" s="10">
        <v>1</v>
      </c>
      <c r="B3" s="10">
        <v>2</v>
      </c>
      <c r="C3" s="10">
        <v>3</v>
      </c>
      <c r="D3" s="11">
        <v>4</v>
      </c>
      <c r="E3" s="11" t="s">
        <v>15</v>
      </c>
      <c r="F3" s="8">
        <v>5</v>
      </c>
      <c r="G3" s="9">
        <v>6</v>
      </c>
      <c r="H3" s="9" t="s">
        <v>16</v>
      </c>
      <c r="I3" s="45">
        <v>7</v>
      </c>
      <c r="J3" s="45" t="s">
        <v>17</v>
      </c>
      <c r="K3" s="47" t="s">
        <v>18</v>
      </c>
      <c r="L3" s="47" t="s">
        <v>19</v>
      </c>
      <c r="M3" s="47" t="s">
        <v>20</v>
      </c>
      <c r="N3" s="47" t="s">
        <v>21</v>
      </c>
    </row>
    <row r="4" spans="1:14" s="1" customFormat="1">
      <c r="A4" s="12" t="s">
        <v>22</v>
      </c>
      <c r="B4" s="76" t="s">
        <v>23</v>
      </c>
      <c r="C4" s="76"/>
      <c r="D4" s="76"/>
      <c r="E4" s="76"/>
      <c r="F4" s="12"/>
      <c r="G4" s="12"/>
      <c r="H4" s="12"/>
      <c r="I4" s="12"/>
      <c r="J4" s="12"/>
      <c r="K4" s="12"/>
      <c r="L4" s="12"/>
      <c r="M4" s="12"/>
      <c r="N4" s="12"/>
    </row>
    <row r="5" spans="1:14" s="1" customFormat="1" ht="45">
      <c r="A5" s="13">
        <v>1</v>
      </c>
      <c r="B5" s="14" t="s">
        <v>24</v>
      </c>
      <c r="C5" s="15" t="s">
        <v>25</v>
      </c>
      <c r="D5" s="16">
        <v>1</v>
      </c>
      <c r="E5" s="16">
        <v>1</v>
      </c>
      <c r="F5" s="17"/>
      <c r="G5" s="18"/>
      <c r="H5" s="18"/>
      <c r="I5" s="17"/>
      <c r="J5" s="17"/>
      <c r="K5" s="48">
        <f>SUM(I5*G5)+G5</f>
        <v>0</v>
      </c>
      <c r="L5" s="48">
        <f>SUM(J5*H5)+H5</f>
        <v>0</v>
      </c>
      <c r="M5" s="49">
        <f>D5*G5+E5*H5</f>
        <v>0</v>
      </c>
      <c r="N5" s="48">
        <f>D5*G5*I5+E5*H5*J5+D5*G5+E5*H5</f>
        <v>0</v>
      </c>
    </row>
    <row r="6" spans="1:14" s="1" customFormat="1" ht="60">
      <c r="A6" s="13">
        <v>2</v>
      </c>
      <c r="B6" s="14" t="s">
        <v>26</v>
      </c>
      <c r="C6" s="15" t="s">
        <v>25</v>
      </c>
      <c r="D6" s="16">
        <v>1</v>
      </c>
      <c r="E6" s="16">
        <v>1</v>
      </c>
      <c r="F6" s="17"/>
      <c r="G6" s="18"/>
      <c r="H6" s="18"/>
      <c r="I6" s="17"/>
      <c r="J6" s="17"/>
      <c r="K6" s="48">
        <f>SUM(I6*G6)+G6</f>
        <v>0</v>
      </c>
      <c r="L6" s="48">
        <f>SUM(J6*H6)+H6</f>
        <v>0</v>
      </c>
      <c r="M6" s="49">
        <f>D6*G6+E6*H6</f>
        <v>0</v>
      </c>
      <c r="N6" s="48">
        <f>D6*G6*I6+E6*H6*J6+D6*G6+E6*H6</f>
        <v>0</v>
      </c>
    </row>
    <row r="7" spans="1:14" s="1" customFormat="1">
      <c r="A7" s="12" t="s">
        <v>27</v>
      </c>
      <c r="B7" s="76" t="s">
        <v>28</v>
      </c>
      <c r="C7" s="76"/>
      <c r="D7" s="76"/>
      <c r="E7" s="76"/>
      <c r="F7" s="12"/>
      <c r="G7" s="12"/>
      <c r="H7" s="12"/>
      <c r="I7" s="12"/>
      <c r="J7" s="12"/>
      <c r="K7" s="12"/>
      <c r="L7" s="12"/>
      <c r="M7" s="12"/>
      <c r="N7" s="12"/>
    </row>
    <row r="8" spans="1:14" s="1" customFormat="1" ht="210">
      <c r="A8" s="19"/>
      <c r="B8" s="20" t="s">
        <v>29</v>
      </c>
      <c r="C8" s="21"/>
      <c r="D8" s="21"/>
      <c r="E8" s="21"/>
      <c r="F8" s="17"/>
      <c r="G8" s="18"/>
      <c r="H8" s="18"/>
      <c r="I8" s="17"/>
      <c r="J8" s="17"/>
      <c r="K8" s="50">
        <f t="shared" ref="K8:K15" si="0">SUM(I8*G8)+G8</f>
        <v>0</v>
      </c>
      <c r="L8" s="50">
        <f t="shared" ref="L8:L15" si="1">SUM(J8*H8)+H8</f>
        <v>0</v>
      </c>
      <c r="M8" s="50">
        <f t="shared" ref="M8:M15" si="2">D8*G8+E8*H8</f>
        <v>0</v>
      </c>
      <c r="N8" s="50">
        <f t="shared" ref="N8:N15" si="3">D8*G8*I8+E8*H8*J8+D8*G8+E8*H8</f>
        <v>0</v>
      </c>
    </row>
    <row r="9" spans="1:14" s="1" customFormat="1" ht="30">
      <c r="A9" s="13">
        <v>1</v>
      </c>
      <c r="B9" s="22" t="s">
        <v>30</v>
      </c>
      <c r="C9" s="15" t="s">
        <v>25</v>
      </c>
      <c r="D9" s="16">
        <v>1</v>
      </c>
      <c r="E9" s="16">
        <v>1</v>
      </c>
      <c r="F9" s="17"/>
      <c r="G9" s="18"/>
      <c r="H9" s="18"/>
      <c r="I9" s="17"/>
      <c r="J9" s="17"/>
      <c r="K9" s="50">
        <f t="shared" si="0"/>
        <v>0</v>
      </c>
      <c r="L9" s="50">
        <f t="shared" si="1"/>
        <v>0</v>
      </c>
      <c r="M9" s="50">
        <f t="shared" si="2"/>
        <v>0</v>
      </c>
      <c r="N9" s="50">
        <f t="shared" si="3"/>
        <v>0</v>
      </c>
    </row>
    <row r="10" spans="1:14" s="1" customFormat="1" ht="150">
      <c r="A10" s="13">
        <v>2</v>
      </c>
      <c r="B10" s="22" t="s">
        <v>31</v>
      </c>
      <c r="C10" s="15" t="s">
        <v>25</v>
      </c>
      <c r="D10" s="16">
        <v>1</v>
      </c>
      <c r="E10" s="16">
        <v>1</v>
      </c>
      <c r="F10" s="17"/>
      <c r="G10" s="18"/>
      <c r="H10" s="18"/>
      <c r="I10" s="17"/>
      <c r="J10" s="17"/>
      <c r="K10" s="50">
        <f t="shared" si="0"/>
        <v>0</v>
      </c>
      <c r="L10" s="50">
        <f t="shared" si="1"/>
        <v>0</v>
      </c>
      <c r="M10" s="50">
        <f t="shared" si="2"/>
        <v>0</v>
      </c>
      <c r="N10" s="50">
        <f t="shared" si="3"/>
        <v>0</v>
      </c>
    </row>
    <row r="11" spans="1:14" s="1" customFormat="1" ht="45">
      <c r="A11" s="13">
        <v>3</v>
      </c>
      <c r="B11" s="22" t="s">
        <v>32</v>
      </c>
      <c r="C11" s="15" t="s">
        <v>25</v>
      </c>
      <c r="D11" s="16">
        <v>6</v>
      </c>
      <c r="E11" s="16">
        <v>6</v>
      </c>
      <c r="F11" s="17"/>
      <c r="G11" s="18"/>
      <c r="H11" s="18"/>
      <c r="I11" s="17"/>
      <c r="J11" s="17"/>
      <c r="K11" s="50">
        <f t="shared" si="0"/>
        <v>0</v>
      </c>
      <c r="L11" s="50">
        <f t="shared" si="1"/>
        <v>0</v>
      </c>
      <c r="M11" s="50">
        <f t="shared" si="2"/>
        <v>0</v>
      </c>
      <c r="N11" s="50">
        <f t="shared" si="3"/>
        <v>0</v>
      </c>
    </row>
    <row r="12" spans="1:14" s="1" customFormat="1" ht="75">
      <c r="A12" s="13">
        <v>4</v>
      </c>
      <c r="B12" s="22" t="s">
        <v>33</v>
      </c>
      <c r="C12" s="15" t="s">
        <v>25</v>
      </c>
      <c r="D12" s="16">
        <v>6</v>
      </c>
      <c r="E12" s="16">
        <v>6</v>
      </c>
      <c r="F12" s="17"/>
      <c r="G12" s="18"/>
      <c r="H12" s="18"/>
      <c r="I12" s="17"/>
      <c r="J12" s="17"/>
      <c r="K12" s="50">
        <f t="shared" si="0"/>
        <v>0</v>
      </c>
      <c r="L12" s="50">
        <f t="shared" si="1"/>
        <v>0</v>
      </c>
      <c r="M12" s="50">
        <f t="shared" si="2"/>
        <v>0</v>
      </c>
      <c r="N12" s="50">
        <f t="shared" si="3"/>
        <v>0</v>
      </c>
    </row>
    <row r="13" spans="1:14" s="1" customFormat="1" ht="30">
      <c r="A13" s="13">
        <v>5</v>
      </c>
      <c r="B13" s="22" t="s">
        <v>34</v>
      </c>
      <c r="C13" s="15" t="s">
        <v>35</v>
      </c>
      <c r="D13" s="16">
        <v>3</v>
      </c>
      <c r="E13" s="16">
        <v>3</v>
      </c>
      <c r="F13" s="17"/>
      <c r="G13" s="18"/>
      <c r="H13" s="18"/>
      <c r="I13" s="17"/>
      <c r="J13" s="17"/>
      <c r="K13" s="50">
        <f t="shared" si="0"/>
        <v>0</v>
      </c>
      <c r="L13" s="50">
        <f t="shared" si="1"/>
        <v>0</v>
      </c>
      <c r="M13" s="50">
        <f t="shared" si="2"/>
        <v>0</v>
      </c>
      <c r="N13" s="50">
        <f t="shared" si="3"/>
        <v>0</v>
      </c>
    </row>
    <row r="14" spans="1:14" s="1" customFormat="1" ht="30">
      <c r="A14" s="13">
        <v>6</v>
      </c>
      <c r="B14" s="22" t="s">
        <v>36</v>
      </c>
      <c r="C14" s="15" t="s">
        <v>35</v>
      </c>
      <c r="D14" s="16">
        <v>3</v>
      </c>
      <c r="E14" s="16">
        <v>3</v>
      </c>
      <c r="F14" s="17"/>
      <c r="G14" s="18"/>
      <c r="H14" s="18"/>
      <c r="I14" s="17"/>
      <c r="J14" s="17"/>
      <c r="K14" s="50">
        <f t="shared" si="0"/>
        <v>0</v>
      </c>
      <c r="L14" s="50">
        <f t="shared" si="1"/>
        <v>0</v>
      </c>
      <c r="M14" s="50">
        <f t="shared" si="2"/>
        <v>0</v>
      </c>
      <c r="N14" s="50">
        <f t="shared" si="3"/>
        <v>0</v>
      </c>
    </row>
    <row r="15" spans="1:14" s="1" customFormat="1">
      <c r="A15" s="13">
        <v>7</v>
      </c>
      <c r="B15" s="22" t="s">
        <v>37</v>
      </c>
      <c r="C15" s="15" t="s">
        <v>25</v>
      </c>
      <c r="D15" s="16">
        <v>1</v>
      </c>
      <c r="E15" s="16">
        <v>1</v>
      </c>
      <c r="F15" s="17"/>
      <c r="G15" s="18"/>
      <c r="H15" s="18"/>
      <c r="I15" s="17"/>
      <c r="J15" s="17"/>
      <c r="K15" s="50">
        <f t="shared" si="0"/>
        <v>0</v>
      </c>
      <c r="L15" s="50">
        <f t="shared" si="1"/>
        <v>0</v>
      </c>
      <c r="M15" s="50">
        <f t="shared" si="2"/>
        <v>0</v>
      </c>
      <c r="N15" s="50">
        <f t="shared" si="3"/>
        <v>0</v>
      </c>
    </row>
    <row r="16" spans="1:14" s="1" customFormat="1">
      <c r="A16" s="12" t="s">
        <v>38</v>
      </c>
      <c r="B16" s="76" t="s">
        <v>39</v>
      </c>
      <c r="C16" s="76"/>
      <c r="D16" s="76"/>
      <c r="E16" s="76"/>
      <c r="F16" s="12"/>
      <c r="G16" s="12"/>
      <c r="H16" s="12"/>
      <c r="I16" s="12"/>
      <c r="J16" s="12"/>
      <c r="K16" s="12"/>
      <c r="L16" s="12"/>
      <c r="M16" s="12"/>
      <c r="N16" s="12"/>
    </row>
    <row r="17" spans="1:14" s="1" customFormat="1" ht="210">
      <c r="A17" s="19"/>
      <c r="B17" s="20" t="s">
        <v>40</v>
      </c>
      <c r="C17" s="21"/>
      <c r="D17" s="21"/>
      <c r="E17" s="21"/>
      <c r="F17" s="17"/>
      <c r="G17" s="17"/>
      <c r="H17" s="17"/>
      <c r="I17" s="17"/>
      <c r="J17" s="17"/>
      <c r="K17" s="50">
        <f t="shared" ref="K17:L20" si="4">SUM(I17*G17)+G17</f>
        <v>0</v>
      </c>
      <c r="L17" s="50">
        <f t="shared" si="4"/>
        <v>0</v>
      </c>
      <c r="M17" s="50">
        <f>D17*G17+E17*H17</f>
        <v>0</v>
      </c>
      <c r="N17" s="50">
        <f>D17*G17*I17+E17*H17*J17+D17*G17+E17*H17</f>
        <v>0</v>
      </c>
    </row>
    <row r="18" spans="1:14" s="1" customFormat="1" ht="30">
      <c r="A18" s="13">
        <v>1</v>
      </c>
      <c r="B18" s="22" t="s">
        <v>30</v>
      </c>
      <c r="C18" s="15" t="s">
        <v>25</v>
      </c>
      <c r="D18" s="16">
        <v>1</v>
      </c>
      <c r="E18" s="16">
        <v>1</v>
      </c>
      <c r="F18" s="17"/>
      <c r="G18" s="17"/>
      <c r="H18" s="17"/>
      <c r="I18" s="17"/>
      <c r="J18" s="17"/>
      <c r="K18" s="50">
        <f t="shared" si="4"/>
        <v>0</v>
      </c>
      <c r="L18" s="50">
        <f t="shared" si="4"/>
        <v>0</v>
      </c>
      <c r="M18" s="50">
        <f>D18*G18+E18*H18</f>
        <v>0</v>
      </c>
      <c r="N18" s="50">
        <f>D18*G18*I18+E18*H18*J18+D18*G18+E18*H18</f>
        <v>0</v>
      </c>
    </row>
    <row r="19" spans="1:14" s="1" customFormat="1" ht="150">
      <c r="A19" s="13">
        <v>2</v>
      </c>
      <c r="B19" s="22" t="s">
        <v>41</v>
      </c>
      <c r="C19" s="15" t="s">
        <v>25</v>
      </c>
      <c r="D19" s="16">
        <v>1</v>
      </c>
      <c r="E19" s="16">
        <v>1</v>
      </c>
      <c r="F19" s="17"/>
      <c r="G19" s="17"/>
      <c r="H19" s="17"/>
      <c r="I19" s="17"/>
      <c r="J19" s="17"/>
      <c r="K19" s="50">
        <f t="shared" si="4"/>
        <v>0</v>
      </c>
      <c r="L19" s="50">
        <f t="shared" si="4"/>
        <v>0</v>
      </c>
      <c r="M19" s="50">
        <f>D19*G19+E19*H19</f>
        <v>0</v>
      </c>
      <c r="N19" s="50">
        <f>D19*G19*I19+E19*H19*J19+D19*G19+E19*H19</f>
        <v>0</v>
      </c>
    </row>
    <row r="20" spans="1:14" s="1" customFormat="1" ht="75">
      <c r="A20" s="13">
        <v>3</v>
      </c>
      <c r="B20" s="22" t="s">
        <v>42</v>
      </c>
      <c r="C20" s="15" t="s">
        <v>25</v>
      </c>
      <c r="D20" s="16">
        <v>1</v>
      </c>
      <c r="E20" s="16">
        <v>1</v>
      </c>
      <c r="F20" s="17"/>
      <c r="G20" s="17"/>
      <c r="H20" s="17"/>
      <c r="I20" s="17"/>
      <c r="J20" s="17"/>
      <c r="K20" s="50">
        <f t="shared" si="4"/>
        <v>0</v>
      </c>
      <c r="L20" s="50">
        <f t="shared" si="4"/>
        <v>0</v>
      </c>
      <c r="M20" s="50">
        <f>D20*G20+E20*H20</f>
        <v>0</v>
      </c>
      <c r="N20" s="50">
        <f>D20*G20*I20+E20*H20*J20+D20*G20+E20*H20</f>
        <v>0</v>
      </c>
    </row>
    <row r="21" spans="1:14" s="1" customFormat="1" ht="45">
      <c r="A21" s="13">
        <v>4</v>
      </c>
      <c r="B21" s="22" t="s">
        <v>43</v>
      </c>
      <c r="C21" s="15" t="s">
        <v>25</v>
      </c>
      <c r="D21" s="16">
        <v>6</v>
      </c>
      <c r="E21" s="16">
        <v>6</v>
      </c>
      <c r="F21" s="17"/>
      <c r="G21" s="17"/>
      <c r="H21" s="17"/>
      <c r="I21" s="17"/>
      <c r="J21" s="17"/>
      <c r="K21" s="50">
        <f t="shared" ref="K21:K27" si="5">SUM(I21*G21)+G21</f>
        <v>0</v>
      </c>
      <c r="L21" s="50">
        <f t="shared" ref="L21:L27" si="6">SUM(J21*H21)+H21</f>
        <v>0</v>
      </c>
      <c r="M21" s="50">
        <f t="shared" ref="M21:M27" si="7">D21*G21+E21*H21</f>
        <v>0</v>
      </c>
      <c r="N21" s="50">
        <f t="shared" ref="N21:N27" si="8">D21*G21*I21+E21*H21*J21+D21*G21+E21*H21</f>
        <v>0</v>
      </c>
    </row>
    <row r="22" spans="1:14" s="1" customFormat="1" ht="75">
      <c r="A22" s="13">
        <v>5</v>
      </c>
      <c r="B22" s="22" t="s">
        <v>33</v>
      </c>
      <c r="C22" s="15" t="s">
        <v>25</v>
      </c>
      <c r="D22" s="16">
        <v>5</v>
      </c>
      <c r="E22" s="16">
        <v>5</v>
      </c>
      <c r="F22" s="17"/>
      <c r="G22" s="17"/>
      <c r="H22" s="17"/>
      <c r="I22" s="17"/>
      <c r="J22" s="17"/>
      <c r="K22" s="50">
        <f t="shared" si="5"/>
        <v>0</v>
      </c>
      <c r="L22" s="50">
        <f t="shared" si="6"/>
        <v>0</v>
      </c>
      <c r="M22" s="50">
        <f t="shared" si="7"/>
        <v>0</v>
      </c>
      <c r="N22" s="50">
        <f t="shared" si="8"/>
        <v>0</v>
      </c>
    </row>
    <row r="23" spans="1:14" s="1" customFormat="1" ht="30">
      <c r="A23" s="13">
        <v>6</v>
      </c>
      <c r="B23" s="22" t="s">
        <v>36</v>
      </c>
      <c r="C23" s="15" t="s">
        <v>35</v>
      </c>
      <c r="D23" s="16">
        <v>3</v>
      </c>
      <c r="E23" s="16">
        <v>3</v>
      </c>
      <c r="F23" s="17"/>
      <c r="G23" s="17"/>
      <c r="H23" s="17"/>
      <c r="I23" s="17"/>
      <c r="J23" s="17"/>
      <c r="K23" s="50">
        <f t="shared" si="5"/>
        <v>0</v>
      </c>
      <c r="L23" s="50">
        <f t="shared" si="6"/>
        <v>0</v>
      </c>
      <c r="M23" s="50">
        <f t="shared" si="7"/>
        <v>0</v>
      </c>
      <c r="N23" s="50">
        <f t="shared" si="8"/>
        <v>0</v>
      </c>
    </row>
    <row r="24" spans="1:14" s="1" customFormat="1">
      <c r="A24" s="13">
        <v>7</v>
      </c>
      <c r="B24" s="22" t="s">
        <v>37</v>
      </c>
      <c r="C24" s="15" t="s">
        <v>25</v>
      </c>
      <c r="D24" s="16">
        <v>1</v>
      </c>
      <c r="E24" s="16">
        <v>1</v>
      </c>
      <c r="F24" s="17"/>
      <c r="G24" s="17"/>
      <c r="H24" s="17"/>
      <c r="I24" s="17"/>
      <c r="J24" s="17"/>
      <c r="K24" s="50">
        <f t="shared" si="5"/>
        <v>0</v>
      </c>
      <c r="L24" s="50">
        <f t="shared" si="6"/>
        <v>0</v>
      </c>
      <c r="M24" s="50">
        <f t="shared" si="7"/>
        <v>0</v>
      </c>
      <c r="N24" s="50">
        <f t="shared" si="8"/>
        <v>0</v>
      </c>
    </row>
    <row r="25" spans="1:14" s="1" customFormat="1">
      <c r="A25" s="12" t="s">
        <v>44</v>
      </c>
      <c r="B25" s="76" t="s">
        <v>45</v>
      </c>
      <c r="C25" s="76"/>
      <c r="D25" s="76"/>
      <c r="E25" s="76"/>
      <c r="F25" s="12"/>
      <c r="G25" s="12"/>
      <c r="H25" s="12"/>
      <c r="I25" s="12"/>
      <c r="J25" s="12"/>
      <c r="K25" s="12"/>
      <c r="L25" s="12"/>
      <c r="M25" s="12"/>
      <c r="N25" s="12"/>
    </row>
    <row r="26" spans="1:14" s="1" customFormat="1" ht="105">
      <c r="A26" s="23"/>
      <c r="B26" s="20" t="s">
        <v>46</v>
      </c>
      <c r="C26" s="21"/>
      <c r="D26" s="21"/>
      <c r="E26" s="21"/>
      <c r="F26" s="17"/>
      <c r="G26" s="17"/>
      <c r="H26" s="17"/>
      <c r="I26" s="17"/>
      <c r="J26" s="17"/>
      <c r="K26" s="50">
        <f t="shared" si="5"/>
        <v>0</v>
      </c>
      <c r="L26" s="50">
        <f t="shared" si="6"/>
        <v>0</v>
      </c>
      <c r="M26" s="50">
        <f t="shared" si="7"/>
        <v>0</v>
      </c>
      <c r="N26" s="50">
        <f t="shared" si="8"/>
        <v>0</v>
      </c>
    </row>
    <row r="27" spans="1:14" s="1" customFormat="1" ht="30">
      <c r="A27" s="13">
        <v>1</v>
      </c>
      <c r="B27" s="22" t="s">
        <v>47</v>
      </c>
      <c r="C27" s="15" t="s">
        <v>25</v>
      </c>
      <c r="D27" s="16">
        <v>1</v>
      </c>
      <c r="E27" s="16">
        <v>1</v>
      </c>
      <c r="F27" s="17"/>
      <c r="G27" s="17"/>
      <c r="H27" s="17"/>
      <c r="I27" s="17"/>
      <c r="J27" s="17"/>
      <c r="K27" s="50">
        <f t="shared" si="5"/>
        <v>0</v>
      </c>
      <c r="L27" s="50">
        <f t="shared" si="6"/>
        <v>0</v>
      </c>
      <c r="M27" s="50">
        <f t="shared" si="7"/>
        <v>0</v>
      </c>
      <c r="N27" s="50">
        <f t="shared" si="8"/>
        <v>0</v>
      </c>
    </row>
    <row r="28" spans="1:14" s="1" customFormat="1">
      <c r="A28" s="13">
        <v>2</v>
      </c>
      <c r="B28" s="22" t="s">
        <v>48</v>
      </c>
      <c r="C28" s="15" t="s">
        <v>25</v>
      </c>
      <c r="D28" s="16">
        <v>1</v>
      </c>
      <c r="E28" s="16">
        <v>1</v>
      </c>
      <c r="F28" s="17"/>
      <c r="G28" s="17"/>
      <c r="H28" s="17"/>
      <c r="I28" s="17"/>
      <c r="J28" s="17"/>
      <c r="K28" s="50">
        <f t="shared" ref="K28:K40" si="9">SUM(I28*G28)+G28</f>
        <v>0</v>
      </c>
      <c r="L28" s="50">
        <f t="shared" ref="L28:L40" si="10">SUM(J28*H28)+H28</f>
        <v>0</v>
      </c>
      <c r="M28" s="50">
        <f t="shared" ref="M28:M40" si="11">D28*G28+E28*H28</f>
        <v>0</v>
      </c>
      <c r="N28" s="50">
        <f t="shared" ref="N28:N40" si="12">D28*G28*I28+E28*H28*J28+D28*G28+E28*H28</f>
        <v>0</v>
      </c>
    </row>
    <row r="29" spans="1:14" s="1" customFormat="1" ht="30">
      <c r="A29" s="13">
        <v>3</v>
      </c>
      <c r="B29" s="22" t="s">
        <v>49</v>
      </c>
      <c r="C29" s="15" t="s">
        <v>25</v>
      </c>
      <c r="D29" s="16">
        <v>6</v>
      </c>
      <c r="E29" s="16">
        <v>6</v>
      </c>
      <c r="F29" s="17"/>
      <c r="G29" s="17"/>
      <c r="H29" s="17"/>
      <c r="I29" s="17"/>
      <c r="J29" s="17"/>
      <c r="K29" s="50">
        <f t="shared" si="9"/>
        <v>0</v>
      </c>
      <c r="L29" s="50">
        <f t="shared" si="10"/>
        <v>0</v>
      </c>
      <c r="M29" s="50">
        <f t="shared" si="11"/>
        <v>0</v>
      </c>
      <c r="N29" s="50">
        <f t="shared" si="12"/>
        <v>0</v>
      </c>
    </row>
    <row r="30" spans="1:14" s="1" customFormat="1" ht="30">
      <c r="A30" s="13">
        <v>4</v>
      </c>
      <c r="B30" s="22" t="s">
        <v>50</v>
      </c>
      <c r="C30" s="15" t="s">
        <v>25</v>
      </c>
      <c r="D30" s="16">
        <v>1</v>
      </c>
      <c r="E30" s="16">
        <v>1</v>
      </c>
      <c r="F30" s="17"/>
      <c r="G30" s="17"/>
      <c r="H30" s="17"/>
      <c r="I30" s="17"/>
      <c r="J30" s="17"/>
      <c r="K30" s="50">
        <f t="shared" si="9"/>
        <v>0</v>
      </c>
      <c r="L30" s="50">
        <f t="shared" si="10"/>
        <v>0</v>
      </c>
      <c r="M30" s="50">
        <f t="shared" si="11"/>
        <v>0</v>
      </c>
      <c r="N30" s="50">
        <f t="shared" si="12"/>
        <v>0</v>
      </c>
    </row>
    <row r="31" spans="1:14" s="1" customFormat="1" ht="45">
      <c r="A31" s="13">
        <v>5</v>
      </c>
      <c r="B31" s="22" t="s">
        <v>51</v>
      </c>
      <c r="C31" s="15" t="s">
        <v>25</v>
      </c>
      <c r="D31" s="16">
        <v>2</v>
      </c>
      <c r="E31" s="16">
        <v>2</v>
      </c>
      <c r="F31" s="17"/>
      <c r="G31" s="17"/>
      <c r="H31" s="17"/>
      <c r="I31" s="17"/>
      <c r="J31" s="17"/>
      <c r="K31" s="50">
        <f t="shared" si="9"/>
        <v>0</v>
      </c>
      <c r="L31" s="50">
        <f t="shared" si="10"/>
        <v>0</v>
      </c>
      <c r="M31" s="50">
        <f t="shared" si="11"/>
        <v>0</v>
      </c>
      <c r="N31" s="50">
        <f t="shared" si="12"/>
        <v>0</v>
      </c>
    </row>
    <row r="32" spans="1:14" s="1" customFormat="1" ht="30">
      <c r="A32" s="13">
        <v>6</v>
      </c>
      <c r="B32" s="22" t="s">
        <v>52</v>
      </c>
      <c r="C32" s="15" t="s">
        <v>25</v>
      </c>
      <c r="D32" s="16">
        <v>2</v>
      </c>
      <c r="E32" s="16">
        <v>2</v>
      </c>
      <c r="F32" s="17"/>
      <c r="G32" s="17"/>
      <c r="H32" s="17"/>
      <c r="I32" s="17"/>
      <c r="J32" s="17"/>
      <c r="K32" s="50">
        <f t="shared" si="9"/>
        <v>0</v>
      </c>
      <c r="L32" s="50">
        <f t="shared" si="10"/>
        <v>0</v>
      </c>
      <c r="M32" s="50">
        <f t="shared" si="11"/>
        <v>0</v>
      </c>
      <c r="N32" s="50">
        <f t="shared" si="12"/>
        <v>0</v>
      </c>
    </row>
    <row r="33" spans="1:14" s="1" customFormat="1" ht="45">
      <c r="A33" s="13">
        <v>7</v>
      </c>
      <c r="B33" s="22" t="s">
        <v>53</v>
      </c>
      <c r="C33" s="15" t="s">
        <v>25</v>
      </c>
      <c r="D33" s="16">
        <v>1</v>
      </c>
      <c r="E33" s="16">
        <v>1</v>
      </c>
      <c r="F33" s="17"/>
      <c r="G33" s="17"/>
      <c r="H33" s="17"/>
      <c r="I33" s="17"/>
      <c r="J33" s="17"/>
      <c r="K33" s="50">
        <f t="shared" si="9"/>
        <v>0</v>
      </c>
      <c r="L33" s="50">
        <f t="shared" si="10"/>
        <v>0</v>
      </c>
      <c r="M33" s="50">
        <f t="shared" si="11"/>
        <v>0</v>
      </c>
      <c r="N33" s="50">
        <f t="shared" si="12"/>
        <v>0</v>
      </c>
    </row>
    <row r="34" spans="1:14" s="1" customFormat="1" ht="45">
      <c r="A34" s="13">
        <v>8</v>
      </c>
      <c r="B34" s="22" t="s">
        <v>54</v>
      </c>
      <c r="C34" s="15" t="s">
        <v>25</v>
      </c>
      <c r="D34" s="16">
        <v>6</v>
      </c>
      <c r="E34" s="16">
        <v>6</v>
      </c>
      <c r="F34" s="17"/>
      <c r="G34" s="17"/>
      <c r="H34" s="17"/>
      <c r="I34" s="17"/>
      <c r="J34" s="17"/>
      <c r="K34" s="50">
        <f t="shared" si="9"/>
        <v>0</v>
      </c>
      <c r="L34" s="50">
        <f t="shared" si="10"/>
        <v>0</v>
      </c>
      <c r="M34" s="50">
        <f t="shared" si="11"/>
        <v>0</v>
      </c>
      <c r="N34" s="50">
        <f t="shared" si="12"/>
        <v>0</v>
      </c>
    </row>
    <row r="35" spans="1:14" s="1" customFormat="1" ht="60">
      <c r="A35" s="13">
        <v>9</v>
      </c>
      <c r="B35" s="22" t="s">
        <v>55</v>
      </c>
      <c r="C35" s="15" t="s">
        <v>25</v>
      </c>
      <c r="D35" s="16">
        <v>6</v>
      </c>
      <c r="E35" s="16">
        <v>6</v>
      </c>
      <c r="F35" s="17"/>
      <c r="G35" s="17"/>
      <c r="H35" s="17"/>
      <c r="I35" s="17"/>
      <c r="J35" s="17"/>
      <c r="K35" s="50">
        <f t="shared" si="9"/>
        <v>0</v>
      </c>
      <c r="L35" s="50">
        <f t="shared" si="10"/>
        <v>0</v>
      </c>
      <c r="M35" s="50">
        <f t="shared" si="11"/>
        <v>0</v>
      </c>
      <c r="N35" s="50">
        <f t="shared" si="12"/>
        <v>0</v>
      </c>
    </row>
    <row r="36" spans="1:14" s="1" customFormat="1" ht="60">
      <c r="A36" s="13">
        <v>10</v>
      </c>
      <c r="B36" s="22" t="s">
        <v>56</v>
      </c>
      <c r="C36" s="15" t="s">
        <v>25</v>
      </c>
      <c r="D36" s="16">
        <v>2</v>
      </c>
      <c r="E36" s="16">
        <v>2</v>
      </c>
      <c r="F36" s="17"/>
      <c r="G36" s="17"/>
      <c r="H36" s="17"/>
      <c r="I36" s="17"/>
      <c r="J36" s="17"/>
      <c r="K36" s="50">
        <f t="shared" si="9"/>
        <v>0</v>
      </c>
      <c r="L36" s="50">
        <f t="shared" si="10"/>
        <v>0</v>
      </c>
      <c r="M36" s="50">
        <f t="shared" si="11"/>
        <v>0</v>
      </c>
      <c r="N36" s="50">
        <f t="shared" si="12"/>
        <v>0</v>
      </c>
    </row>
    <row r="37" spans="1:14" s="1" customFormat="1" ht="60">
      <c r="A37" s="13">
        <v>11</v>
      </c>
      <c r="B37" s="22" t="s">
        <v>57</v>
      </c>
      <c r="C37" s="15" t="s">
        <v>25</v>
      </c>
      <c r="D37" s="16">
        <v>2</v>
      </c>
      <c r="E37" s="16">
        <v>2</v>
      </c>
      <c r="F37" s="17"/>
      <c r="G37" s="17"/>
      <c r="H37" s="17"/>
      <c r="I37" s="17"/>
      <c r="J37" s="17"/>
      <c r="K37" s="50">
        <f t="shared" si="9"/>
        <v>0</v>
      </c>
      <c r="L37" s="50">
        <f t="shared" si="10"/>
        <v>0</v>
      </c>
      <c r="M37" s="50">
        <f t="shared" si="11"/>
        <v>0</v>
      </c>
      <c r="N37" s="50">
        <f t="shared" si="12"/>
        <v>0</v>
      </c>
    </row>
    <row r="38" spans="1:14" s="1" customFormat="1" ht="30">
      <c r="A38" s="13">
        <v>12</v>
      </c>
      <c r="B38" s="22" t="s">
        <v>58</v>
      </c>
      <c r="C38" s="15" t="s">
        <v>25</v>
      </c>
      <c r="D38" s="16">
        <v>4</v>
      </c>
      <c r="E38" s="16">
        <v>4</v>
      </c>
      <c r="F38" s="17"/>
      <c r="G38" s="17"/>
      <c r="H38" s="17"/>
      <c r="I38" s="17"/>
      <c r="J38" s="17"/>
      <c r="K38" s="50">
        <f t="shared" si="9"/>
        <v>0</v>
      </c>
      <c r="L38" s="50">
        <f t="shared" si="10"/>
        <v>0</v>
      </c>
      <c r="M38" s="50">
        <f t="shared" si="11"/>
        <v>0</v>
      </c>
      <c r="N38" s="50">
        <f t="shared" si="12"/>
        <v>0</v>
      </c>
    </row>
    <row r="39" spans="1:14" s="1" customFormat="1" ht="30">
      <c r="A39" s="13">
        <v>13</v>
      </c>
      <c r="B39" s="22" t="s">
        <v>59</v>
      </c>
      <c r="C39" s="15" t="s">
        <v>25</v>
      </c>
      <c r="D39" s="16">
        <v>1</v>
      </c>
      <c r="E39" s="16">
        <v>1</v>
      </c>
      <c r="F39" s="17"/>
      <c r="G39" s="17"/>
      <c r="H39" s="17"/>
      <c r="I39" s="17"/>
      <c r="J39" s="17"/>
      <c r="K39" s="50">
        <f t="shared" si="9"/>
        <v>0</v>
      </c>
      <c r="L39" s="50">
        <f t="shared" si="10"/>
        <v>0</v>
      </c>
      <c r="M39" s="50">
        <f t="shared" si="11"/>
        <v>0</v>
      </c>
      <c r="N39" s="50">
        <f t="shared" si="12"/>
        <v>0</v>
      </c>
    </row>
    <row r="40" spans="1:14" s="1" customFormat="1">
      <c r="A40" s="13">
        <v>14</v>
      </c>
      <c r="B40" s="22" t="s">
        <v>37</v>
      </c>
      <c r="C40" s="15" t="s">
        <v>25</v>
      </c>
      <c r="D40" s="16">
        <v>1</v>
      </c>
      <c r="E40" s="16">
        <v>1</v>
      </c>
      <c r="F40" s="17"/>
      <c r="G40" s="17"/>
      <c r="H40" s="17"/>
      <c r="I40" s="17"/>
      <c r="J40" s="17"/>
      <c r="K40" s="50">
        <f t="shared" si="9"/>
        <v>0</v>
      </c>
      <c r="L40" s="50">
        <f t="shared" si="10"/>
        <v>0</v>
      </c>
      <c r="M40" s="50">
        <f t="shared" si="11"/>
        <v>0</v>
      </c>
      <c r="N40" s="50">
        <f t="shared" si="12"/>
        <v>0</v>
      </c>
    </row>
    <row r="41" spans="1:14" s="1" customFormat="1" ht="26.1" customHeight="1">
      <c r="A41" s="24" t="s">
        <v>60</v>
      </c>
      <c r="B41" s="72" t="s">
        <v>61</v>
      </c>
      <c r="C41" s="72"/>
      <c r="D41" s="72"/>
      <c r="E41" s="72"/>
      <c r="F41" s="24"/>
      <c r="G41" s="24"/>
      <c r="H41" s="24"/>
      <c r="I41" s="24"/>
      <c r="J41" s="24"/>
      <c r="K41" s="24"/>
      <c r="L41" s="24"/>
      <c r="M41" s="24"/>
      <c r="N41" s="24"/>
    </row>
    <row r="42" spans="1:14" s="1" customFormat="1" ht="48" customHeight="1">
      <c r="A42" s="25"/>
      <c r="B42" s="26" t="s">
        <v>62</v>
      </c>
      <c r="C42" s="15"/>
      <c r="D42" s="16"/>
      <c r="E42" s="16"/>
      <c r="F42" s="17"/>
      <c r="G42" s="17"/>
      <c r="H42" s="17"/>
      <c r="I42" s="17"/>
      <c r="J42" s="17"/>
      <c r="K42" s="50">
        <f t="shared" ref="K42:K49" si="13">SUM(I42*G42)+G42</f>
        <v>0</v>
      </c>
      <c r="L42" s="50">
        <f t="shared" ref="L42:L49" si="14">SUM(J42*H42)+H42</f>
        <v>0</v>
      </c>
      <c r="M42" s="50">
        <f t="shared" ref="M42:M49" si="15">D42*G42+E42*H42</f>
        <v>0</v>
      </c>
      <c r="N42" s="50">
        <f t="shared" ref="N42:N49" si="16">D42*G42*I42+E42*H42*J42+D42*G42+E42*H42</f>
        <v>0</v>
      </c>
    </row>
    <row r="43" spans="1:14" s="1" customFormat="1" ht="54" customHeight="1">
      <c r="A43" s="27"/>
      <c r="B43" s="22" t="s">
        <v>63</v>
      </c>
      <c r="C43" s="15"/>
      <c r="D43" s="16"/>
      <c r="E43" s="16"/>
      <c r="F43" s="17"/>
      <c r="G43" s="17"/>
      <c r="H43" s="17"/>
      <c r="I43" s="17"/>
      <c r="J43" s="17"/>
      <c r="K43" s="50">
        <f t="shared" si="13"/>
        <v>0</v>
      </c>
      <c r="L43" s="50">
        <f t="shared" si="14"/>
        <v>0</v>
      </c>
      <c r="M43" s="50">
        <f t="shared" si="15"/>
        <v>0</v>
      </c>
      <c r="N43" s="50">
        <f t="shared" si="16"/>
        <v>0</v>
      </c>
    </row>
    <row r="44" spans="1:14" s="1" customFormat="1" ht="21.95" customHeight="1">
      <c r="A44" s="13">
        <v>1</v>
      </c>
      <c r="B44" s="22" t="s">
        <v>64</v>
      </c>
      <c r="C44" s="15" t="s">
        <v>65</v>
      </c>
      <c r="D44" s="16">
        <v>10</v>
      </c>
      <c r="E44" s="16">
        <v>10</v>
      </c>
      <c r="F44" s="17"/>
      <c r="G44" s="17"/>
      <c r="H44" s="17"/>
      <c r="I44" s="17"/>
      <c r="J44" s="17"/>
      <c r="K44" s="50">
        <f t="shared" si="13"/>
        <v>0</v>
      </c>
      <c r="L44" s="50">
        <f t="shared" si="14"/>
        <v>0</v>
      </c>
      <c r="M44" s="50">
        <f t="shared" si="15"/>
        <v>0</v>
      </c>
      <c r="N44" s="50">
        <f t="shared" si="16"/>
        <v>0</v>
      </c>
    </row>
    <row r="45" spans="1:14" s="1" customFormat="1" ht="38.1" customHeight="1">
      <c r="A45" s="13">
        <v>2</v>
      </c>
      <c r="B45" s="22" t="s">
        <v>66</v>
      </c>
      <c r="C45" s="15" t="s">
        <v>65</v>
      </c>
      <c r="D45" s="16">
        <v>240</v>
      </c>
      <c r="E45" s="16">
        <v>240</v>
      </c>
      <c r="F45" s="17"/>
      <c r="G45" s="17"/>
      <c r="H45" s="17"/>
      <c r="I45" s="17"/>
      <c r="J45" s="17"/>
      <c r="K45" s="50">
        <f t="shared" si="13"/>
        <v>0</v>
      </c>
      <c r="L45" s="50">
        <f t="shared" si="14"/>
        <v>0</v>
      </c>
      <c r="M45" s="50">
        <f t="shared" si="15"/>
        <v>0</v>
      </c>
      <c r="N45" s="50">
        <f t="shared" si="16"/>
        <v>0</v>
      </c>
    </row>
    <row r="46" spans="1:14" s="1" customFormat="1" ht="30.95" customHeight="1">
      <c r="A46" s="13">
        <v>3</v>
      </c>
      <c r="B46" s="22" t="s">
        <v>67</v>
      </c>
      <c r="C46" s="15" t="s">
        <v>65</v>
      </c>
      <c r="D46" s="16">
        <v>120</v>
      </c>
      <c r="E46" s="16">
        <v>120</v>
      </c>
      <c r="F46" s="17"/>
      <c r="G46" s="17"/>
      <c r="H46" s="17"/>
      <c r="I46" s="17"/>
      <c r="J46" s="17"/>
      <c r="K46" s="50">
        <f t="shared" si="13"/>
        <v>0</v>
      </c>
      <c r="L46" s="50">
        <f t="shared" si="14"/>
        <v>0</v>
      </c>
      <c r="M46" s="50">
        <f t="shared" si="15"/>
        <v>0</v>
      </c>
      <c r="N46" s="50">
        <f t="shared" si="16"/>
        <v>0</v>
      </c>
    </row>
    <row r="47" spans="1:14" s="1" customFormat="1" ht="51.95" customHeight="1">
      <c r="A47" s="13">
        <v>4</v>
      </c>
      <c r="B47" s="22" t="s">
        <v>68</v>
      </c>
      <c r="C47" s="15" t="s">
        <v>65</v>
      </c>
      <c r="D47" s="16">
        <v>2</v>
      </c>
      <c r="E47" s="16">
        <v>2</v>
      </c>
      <c r="F47" s="17"/>
      <c r="G47" s="17"/>
      <c r="H47" s="17"/>
      <c r="I47" s="17"/>
      <c r="J47" s="17"/>
      <c r="K47" s="50">
        <f t="shared" si="13"/>
        <v>0</v>
      </c>
      <c r="L47" s="50">
        <f t="shared" si="14"/>
        <v>0</v>
      </c>
      <c r="M47" s="50">
        <f t="shared" si="15"/>
        <v>0</v>
      </c>
      <c r="N47" s="50">
        <f t="shared" si="16"/>
        <v>0</v>
      </c>
    </row>
    <row r="48" spans="1:14" s="1" customFormat="1" ht="36.950000000000003" customHeight="1">
      <c r="A48" s="24" t="s">
        <v>69</v>
      </c>
      <c r="B48" s="72" t="s">
        <v>70</v>
      </c>
      <c r="C48" s="72"/>
      <c r="D48" s="72"/>
      <c r="E48" s="72"/>
      <c r="F48" s="24"/>
      <c r="G48" s="24"/>
      <c r="H48" s="24"/>
      <c r="I48" s="24"/>
      <c r="J48" s="24"/>
      <c r="K48" s="24">
        <f t="shared" si="13"/>
        <v>0</v>
      </c>
      <c r="L48" s="24">
        <f t="shared" si="14"/>
        <v>0</v>
      </c>
      <c r="M48" s="24">
        <f t="shared" si="15"/>
        <v>0</v>
      </c>
      <c r="N48" s="24">
        <f t="shared" si="16"/>
        <v>0</v>
      </c>
    </row>
    <row r="49" spans="1:14" s="1" customFormat="1" ht="36.950000000000003" customHeight="1">
      <c r="A49" s="13">
        <v>1</v>
      </c>
      <c r="B49" s="22" t="s">
        <v>71</v>
      </c>
      <c r="C49" s="15" t="s">
        <v>25</v>
      </c>
      <c r="D49" s="16">
        <v>1</v>
      </c>
      <c r="E49" s="16">
        <v>1</v>
      </c>
      <c r="F49" s="17"/>
      <c r="G49" s="17"/>
      <c r="H49" s="17"/>
      <c r="I49" s="17"/>
      <c r="J49" s="17"/>
      <c r="K49" s="50">
        <f t="shared" si="13"/>
        <v>0</v>
      </c>
      <c r="L49" s="50">
        <f t="shared" si="14"/>
        <v>0</v>
      </c>
      <c r="M49" s="50">
        <f t="shared" si="15"/>
        <v>0</v>
      </c>
      <c r="N49" s="50">
        <f t="shared" si="16"/>
        <v>0</v>
      </c>
    </row>
    <row r="50" spans="1:14" s="1" customFormat="1" ht="21" customHeight="1">
      <c r="A50" s="24" t="s">
        <v>72</v>
      </c>
      <c r="B50" s="72" t="s">
        <v>73</v>
      </c>
      <c r="C50" s="72"/>
      <c r="D50" s="72"/>
      <c r="E50" s="72"/>
      <c r="F50" s="24"/>
      <c r="G50" s="24"/>
      <c r="H50" s="24"/>
      <c r="I50" s="24"/>
      <c r="J50" s="24"/>
      <c r="K50" s="24"/>
      <c r="L50" s="24"/>
      <c r="M50" s="24"/>
      <c r="N50" s="24"/>
    </row>
    <row r="51" spans="1:14" s="1" customFormat="1" ht="72.95" customHeight="1">
      <c r="A51" s="13">
        <v>1</v>
      </c>
      <c r="B51" s="22" t="s">
        <v>74</v>
      </c>
      <c r="C51" s="28" t="s">
        <v>25</v>
      </c>
      <c r="D51" s="29">
        <v>1</v>
      </c>
      <c r="E51" s="29">
        <v>1</v>
      </c>
      <c r="F51" s="8"/>
      <c r="G51" s="8"/>
      <c r="H51" s="8"/>
      <c r="I51" s="8"/>
      <c r="J51" s="8"/>
      <c r="K51" s="50">
        <f>SUM(I51*G51)+G51</f>
        <v>0</v>
      </c>
      <c r="L51" s="50">
        <f>SUM(J51*H51)+H51</f>
        <v>0</v>
      </c>
      <c r="M51" s="50">
        <f>D51*G51+E51*H51</f>
        <v>0</v>
      </c>
      <c r="N51" s="50">
        <f>D51*G51*I51+E51*H51*J51+D51*G51+E51*H51</f>
        <v>0</v>
      </c>
    </row>
    <row r="52" spans="1:14" s="1" customFormat="1" ht="51" customHeight="1">
      <c r="A52" s="13">
        <v>2</v>
      </c>
      <c r="B52" s="30" t="s">
        <v>75</v>
      </c>
      <c r="C52" s="28" t="s">
        <v>25</v>
      </c>
      <c r="D52" s="29">
        <v>1</v>
      </c>
      <c r="E52" s="29">
        <v>1</v>
      </c>
      <c r="F52" s="8"/>
      <c r="G52" s="8"/>
      <c r="H52" s="8"/>
      <c r="I52" s="8"/>
      <c r="J52" s="8"/>
      <c r="K52" s="51">
        <f>SUM(I52*G52)+G52</f>
        <v>0</v>
      </c>
      <c r="L52" s="51">
        <f>SUM(J52*H52)+H52</f>
        <v>0</v>
      </c>
      <c r="M52" s="50">
        <f>D52*G52+E52*H52</f>
        <v>0</v>
      </c>
      <c r="N52" s="50">
        <f>D52*G52*I52+E52*H52*J52+D52*G52+E52*H52</f>
        <v>0</v>
      </c>
    </row>
    <row r="53" spans="1:14">
      <c r="A53" s="31" t="s">
        <v>76</v>
      </c>
      <c r="B53" s="66" t="s">
        <v>77</v>
      </c>
      <c r="C53" s="66"/>
      <c r="D53" s="67"/>
      <c r="E53" s="67"/>
      <c r="F53" s="66"/>
      <c r="G53" s="66"/>
      <c r="H53" s="66"/>
      <c r="I53" s="66"/>
      <c r="J53" s="66"/>
      <c r="K53" s="66"/>
      <c r="L53" s="52"/>
      <c r="M53" s="73">
        <f>SUM(M5:M40)</f>
        <v>0</v>
      </c>
      <c r="N53" s="73"/>
    </row>
    <row r="54" spans="1:14">
      <c r="A54" s="31" t="s">
        <v>78</v>
      </c>
      <c r="B54" s="66" t="s">
        <v>79</v>
      </c>
      <c r="C54" s="66"/>
      <c r="D54" s="67"/>
      <c r="E54" s="67"/>
      <c r="F54" s="66"/>
      <c r="G54" s="66"/>
      <c r="H54" s="66"/>
      <c r="I54" s="66"/>
      <c r="J54" s="66"/>
      <c r="K54" s="66"/>
      <c r="L54" s="52"/>
      <c r="M54" s="68"/>
      <c r="N54" s="68"/>
    </row>
    <row r="55" spans="1:14">
      <c r="A55" s="31" t="s">
        <v>80</v>
      </c>
      <c r="B55" s="66" t="s">
        <v>81</v>
      </c>
      <c r="C55" s="66"/>
      <c r="D55" s="67"/>
      <c r="E55" s="67"/>
      <c r="F55" s="66"/>
      <c r="G55" s="66"/>
      <c r="H55" s="66"/>
      <c r="I55" s="66"/>
      <c r="J55" s="66"/>
      <c r="K55" s="66"/>
      <c r="L55" s="52"/>
      <c r="M55" s="68"/>
      <c r="N55" s="68"/>
    </row>
    <row r="56" spans="1:14">
      <c r="A56" s="32"/>
      <c r="B56" s="33"/>
      <c r="C56" s="32"/>
      <c r="D56" s="34"/>
      <c r="E56" s="34"/>
      <c r="F56" s="34"/>
      <c r="G56" s="34"/>
      <c r="H56" s="34"/>
      <c r="I56" s="34"/>
      <c r="J56" s="34"/>
      <c r="K56" s="34"/>
      <c r="L56" s="34"/>
      <c r="M56" s="34"/>
      <c r="N56" s="34"/>
    </row>
    <row r="57" spans="1:14">
      <c r="A57" s="32"/>
      <c r="B57" s="33"/>
      <c r="C57" s="32"/>
      <c r="D57" s="34"/>
      <c r="E57" s="34"/>
      <c r="F57" s="34"/>
      <c r="G57" s="34"/>
      <c r="H57" s="34"/>
      <c r="I57" s="34"/>
      <c r="J57" s="34"/>
      <c r="K57" s="34"/>
      <c r="L57" s="34"/>
      <c r="M57" s="34"/>
      <c r="N57" s="34"/>
    </row>
    <row r="58" spans="1:14">
      <c r="A58" s="35" t="s">
        <v>82</v>
      </c>
      <c r="B58" s="33"/>
      <c r="C58" s="32"/>
      <c r="D58" s="34"/>
      <c r="E58" s="34"/>
      <c r="F58" s="34"/>
      <c r="G58" s="34"/>
      <c r="H58" s="34"/>
      <c r="I58" s="34"/>
      <c r="J58" s="34"/>
      <c r="K58" s="34"/>
      <c r="L58" s="34"/>
      <c r="M58" s="34"/>
      <c r="N58" s="34"/>
    </row>
    <row r="59" spans="1:14">
      <c r="A59" s="69" t="s">
        <v>83</v>
      </c>
      <c r="B59" s="70"/>
      <c r="C59" s="70"/>
      <c r="D59" s="71"/>
      <c r="E59" s="71"/>
      <c r="F59" s="70"/>
      <c r="G59" s="70"/>
      <c r="H59" s="70"/>
      <c r="I59" s="70"/>
      <c r="J59" s="70"/>
      <c r="K59" s="70"/>
      <c r="L59" s="70"/>
      <c r="M59" s="70"/>
      <c r="N59" s="70"/>
    </row>
    <row r="60" spans="1:14">
      <c r="A60" s="36"/>
      <c r="B60" s="37"/>
      <c r="C60" s="36"/>
      <c r="D60" s="38"/>
      <c r="E60" s="38"/>
      <c r="F60" s="36"/>
      <c r="G60" s="39"/>
      <c r="H60" s="39"/>
      <c r="I60" s="36"/>
      <c r="J60" s="36"/>
      <c r="K60" s="36"/>
      <c r="L60" s="36"/>
      <c r="M60" s="53"/>
      <c r="N60" s="36"/>
    </row>
    <row r="61" spans="1:14">
      <c r="A61" s="64" t="s">
        <v>84</v>
      </c>
      <c r="B61" s="64"/>
      <c r="C61" s="64"/>
      <c r="D61" s="61"/>
      <c r="E61" s="61"/>
      <c r="F61" s="64"/>
      <c r="G61" s="64"/>
      <c r="H61" s="64"/>
      <c r="I61" s="64"/>
      <c r="J61" s="64"/>
      <c r="K61" s="64"/>
      <c r="L61" s="64"/>
      <c r="M61" s="64"/>
      <c r="N61" s="64"/>
    </row>
    <row r="62" spans="1:14">
      <c r="A62" s="40"/>
      <c r="B62" s="41"/>
      <c r="C62" s="42"/>
      <c r="D62" s="43"/>
      <c r="E62" s="43"/>
      <c r="F62" s="42"/>
      <c r="G62" s="44"/>
      <c r="H62" s="44"/>
      <c r="I62" s="42"/>
      <c r="J62" s="42"/>
      <c r="K62" s="42"/>
      <c r="L62" s="42"/>
      <c r="M62" s="54"/>
      <c r="N62" s="42"/>
    </row>
    <row r="63" spans="1:14">
      <c r="A63" s="60" t="s">
        <v>85</v>
      </c>
      <c r="B63" s="60"/>
      <c r="C63" s="60"/>
      <c r="D63" s="61"/>
      <c r="E63" s="61"/>
      <c r="F63" s="60"/>
      <c r="G63" s="60"/>
      <c r="H63" s="60"/>
      <c r="I63" s="60"/>
      <c r="J63" s="60"/>
      <c r="K63" s="60"/>
      <c r="L63" s="60"/>
      <c r="M63" s="60"/>
      <c r="N63" s="60"/>
    </row>
    <row r="64" spans="1:14">
      <c r="A64" s="40"/>
      <c r="B64" s="41"/>
      <c r="C64" s="42"/>
      <c r="D64" s="43"/>
      <c r="E64" s="43"/>
      <c r="F64" s="42"/>
      <c r="G64" s="44"/>
      <c r="H64" s="44"/>
      <c r="I64" s="42"/>
      <c r="J64" s="42"/>
      <c r="K64" s="42"/>
      <c r="L64" s="42"/>
      <c r="M64" s="54"/>
      <c r="N64" s="42"/>
    </row>
    <row r="65" spans="1:14">
      <c r="A65" s="60" t="s">
        <v>86</v>
      </c>
      <c r="B65" s="60"/>
      <c r="C65" s="60"/>
      <c r="D65" s="61"/>
      <c r="E65" s="61"/>
      <c r="F65" s="60"/>
      <c r="G65" s="60"/>
      <c r="H65" s="60"/>
      <c r="I65" s="60"/>
      <c r="J65" s="60"/>
      <c r="K65" s="60"/>
      <c r="L65" s="60"/>
      <c r="M65" s="60"/>
      <c r="N65" s="60"/>
    </row>
    <row r="66" spans="1:14">
      <c r="A66" s="40"/>
      <c r="B66" s="41"/>
      <c r="C66" s="42"/>
      <c r="D66" s="43"/>
      <c r="E66" s="43"/>
      <c r="F66" s="42"/>
      <c r="G66" s="44"/>
      <c r="H66" s="44"/>
      <c r="I66" s="42"/>
      <c r="J66" s="42"/>
      <c r="K66" s="42"/>
      <c r="L66" s="42"/>
      <c r="M66" s="42"/>
      <c r="N66" s="42"/>
    </row>
    <row r="67" spans="1:14">
      <c r="A67" s="40"/>
      <c r="B67" s="41"/>
      <c r="C67" s="42"/>
      <c r="D67" s="43"/>
      <c r="E67" s="43"/>
      <c r="F67" s="42"/>
      <c r="G67" s="44"/>
      <c r="H67" s="44"/>
      <c r="I67" s="42"/>
      <c r="J67" s="42"/>
      <c r="K67" s="42"/>
      <c r="L67" s="42"/>
      <c r="M67" s="42"/>
      <c r="N67" s="42"/>
    </row>
    <row r="68" spans="1:14">
      <c r="A68" s="40"/>
      <c r="B68" s="41"/>
      <c r="C68" s="42"/>
      <c r="D68" s="43"/>
      <c r="E68" s="43"/>
      <c r="F68" s="42"/>
      <c r="G68" s="44"/>
      <c r="H68" s="44"/>
      <c r="I68" s="42"/>
      <c r="J68" s="42"/>
      <c r="K68" s="42"/>
      <c r="L68" s="42"/>
      <c r="M68" s="42"/>
      <c r="N68" s="42"/>
    </row>
    <row r="69" spans="1:14">
      <c r="A69" s="40"/>
      <c r="B69" s="41"/>
      <c r="C69" s="42"/>
      <c r="D69" s="43"/>
      <c r="E69" s="43"/>
      <c r="F69" s="65" t="s">
        <v>87</v>
      </c>
      <c r="G69" s="65"/>
      <c r="H69" s="65"/>
      <c r="I69" s="65"/>
      <c r="J69" s="65"/>
      <c r="K69" s="65"/>
      <c r="L69" s="42"/>
      <c r="M69" s="42"/>
      <c r="N69" s="42"/>
    </row>
    <row r="70" spans="1:14">
      <c r="A70" s="40"/>
      <c r="B70" s="41"/>
      <c r="C70" s="42"/>
      <c r="D70" s="43"/>
      <c r="E70" s="43"/>
      <c r="F70" s="62" t="s">
        <v>88</v>
      </c>
      <c r="G70" s="62"/>
      <c r="H70" s="62"/>
      <c r="I70" s="62"/>
      <c r="J70" s="62"/>
      <c r="K70" s="55">
        <f>SUMPRODUCT(D4:D40,G4:G40)</f>
        <v>0</v>
      </c>
      <c r="L70" s="42"/>
      <c r="M70" s="42"/>
      <c r="N70" s="42"/>
    </row>
    <row r="71" spans="1:14">
      <c r="A71" s="40"/>
      <c r="B71" s="41"/>
      <c r="C71" s="42"/>
      <c r="D71" s="43"/>
      <c r="E71" s="43"/>
      <c r="F71" s="62" t="s">
        <v>89</v>
      </c>
      <c r="G71" s="62"/>
      <c r="H71" s="62"/>
      <c r="I71" s="62"/>
      <c r="J71" s="62"/>
      <c r="K71" s="55">
        <f>SUMPRODUCT(E4:E40,H4:H40)</f>
        <v>0</v>
      </c>
      <c r="L71" s="42"/>
      <c r="M71" s="42"/>
      <c r="N71" s="42"/>
    </row>
    <row r="72" spans="1:14">
      <c r="A72" s="42"/>
      <c r="B72" s="41"/>
      <c r="C72" s="42"/>
      <c r="D72" s="43"/>
      <c r="E72" s="43"/>
      <c r="F72" s="63" t="s">
        <v>90</v>
      </c>
      <c r="G72" s="63"/>
      <c r="H72" s="63"/>
      <c r="I72" s="63"/>
      <c r="J72" s="63"/>
      <c r="K72" s="56">
        <f>SUM(K70:K71)</f>
        <v>0</v>
      </c>
      <c r="L72" s="42"/>
      <c r="M72" s="42"/>
      <c r="N72" s="42"/>
    </row>
    <row r="73" spans="1:14">
      <c r="A73" s="42"/>
      <c r="B73" s="41"/>
      <c r="C73" s="42"/>
      <c r="D73" s="43"/>
      <c r="E73" s="43"/>
      <c r="F73" s="59" t="s">
        <v>91</v>
      </c>
      <c r="G73" s="59"/>
      <c r="H73" s="59"/>
      <c r="I73" s="59"/>
      <c r="J73" s="59"/>
      <c r="K73" s="57"/>
      <c r="L73" s="42"/>
      <c r="M73" s="42"/>
      <c r="N73" s="42"/>
    </row>
    <row r="74" spans="1:14">
      <c r="A74" s="42"/>
      <c r="B74" s="41"/>
      <c r="C74" s="42"/>
      <c r="D74" s="43"/>
      <c r="E74" s="43"/>
      <c r="F74" s="58" t="s">
        <v>92</v>
      </c>
      <c r="G74" s="58"/>
      <c r="H74" s="58"/>
      <c r="I74" s="58"/>
      <c r="J74" s="58"/>
      <c r="K74" s="57"/>
      <c r="L74" s="42"/>
      <c r="M74" s="42"/>
      <c r="N74" s="42"/>
    </row>
    <row r="75" spans="1:14">
      <c r="A75" s="42"/>
      <c r="B75" s="41"/>
      <c r="C75" s="42"/>
      <c r="D75" s="43"/>
      <c r="E75" s="43"/>
      <c r="F75" s="59" t="s">
        <v>93</v>
      </c>
      <c r="G75" s="59"/>
      <c r="H75" s="59"/>
      <c r="I75" s="59"/>
      <c r="J75" s="59"/>
      <c r="K75" s="57"/>
      <c r="L75" s="42"/>
      <c r="M75" s="42"/>
      <c r="N75" s="42"/>
    </row>
    <row r="76" spans="1:14">
      <c r="A76" s="42"/>
      <c r="B76" s="41"/>
      <c r="C76" s="42"/>
      <c r="D76" s="43"/>
      <c r="E76" s="43"/>
      <c r="F76" s="58" t="s">
        <v>92</v>
      </c>
      <c r="G76" s="58"/>
      <c r="H76" s="58"/>
      <c r="I76" s="58"/>
      <c r="J76" s="58"/>
      <c r="K76" s="57"/>
      <c r="L76" s="42"/>
      <c r="M76" s="42"/>
      <c r="N76" s="42"/>
    </row>
    <row r="77" spans="1:14">
      <c r="A77" s="42"/>
      <c r="B77" s="41"/>
      <c r="C77" s="42"/>
      <c r="D77" s="43"/>
      <c r="E77" s="43"/>
      <c r="F77" s="59" t="s">
        <v>94</v>
      </c>
      <c r="G77" s="59"/>
      <c r="H77" s="59"/>
      <c r="I77" s="59"/>
      <c r="J77" s="59"/>
      <c r="K77" s="57"/>
      <c r="L77" s="42"/>
      <c r="M77" s="42"/>
      <c r="N77" s="42"/>
    </row>
    <row r="78" spans="1:14">
      <c r="A78" s="42"/>
      <c r="B78" s="41"/>
      <c r="C78" s="42"/>
      <c r="D78" s="43"/>
      <c r="E78" s="43"/>
      <c r="F78" s="42"/>
      <c r="G78" s="44"/>
      <c r="H78" s="44"/>
      <c r="I78" s="42"/>
      <c r="J78" s="42"/>
      <c r="K78" s="42"/>
      <c r="L78" s="42"/>
      <c r="M78" s="54"/>
      <c r="N78" s="42"/>
    </row>
    <row r="79" spans="1:14">
      <c r="A79" s="60" t="s">
        <v>95</v>
      </c>
      <c r="B79" s="60"/>
      <c r="C79" s="60"/>
      <c r="D79" s="61"/>
      <c r="E79" s="61"/>
      <c r="F79" s="60"/>
      <c r="G79" s="60"/>
      <c r="H79" s="60"/>
      <c r="I79" s="60"/>
      <c r="J79" s="60"/>
      <c r="K79" s="60"/>
      <c r="L79" s="60"/>
      <c r="M79" s="60"/>
      <c r="N79" s="60"/>
    </row>
  </sheetData>
  <mergeCells count="28">
    <mergeCell ref="A1:N1"/>
    <mergeCell ref="B4:E4"/>
    <mergeCell ref="B7:E7"/>
    <mergeCell ref="B16:E16"/>
    <mergeCell ref="B25:E25"/>
    <mergeCell ref="B41:E41"/>
    <mergeCell ref="B48:E48"/>
    <mergeCell ref="B50:E50"/>
    <mergeCell ref="B53:K53"/>
    <mergeCell ref="M53:N53"/>
    <mergeCell ref="B54:K54"/>
    <mergeCell ref="M54:N54"/>
    <mergeCell ref="B55:K55"/>
    <mergeCell ref="M55:N55"/>
    <mergeCell ref="A59:N59"/>
    <mergeCell ref="A61:N61"/>
    <mergeCell ref="A63:N63"/>
    <mergeCell ref="A65:N65"/>
    <mergeCell ref="F69:K69"/>
    <mergeCell ref="F70:J70"/>
    <mergeCell ref="F76:J76"/>
    <mergeCell ref="F77:J77"/>
    <mergeCell ref="A79:N79"/>
    <mergeCell ref="F71:J71"/>
    <mergeCell ref="F72:J72"/>
    <mergeCell ref="F73:J73"/>
    <mergeCell ref="F74:J74"/>
    <mergeCell ref="F75:J75"/>
  </mergeCells>
  <pageMargins left="0.25" right="0.25" top="0.75" bottom="0.75" header="0.29861111111111099" footer="0.29861111111111099"/>
  <pageSetup paperSize="9" scale="51" fitToHeight="0" orientation="portrait"/>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Ruzica Jovanovic </cp:lastModifiedBy>
  <dcterms:created xsi:type="dcterms:W3CDTF">2021-09-13T08:16:00Z</dcterms:created>
  <dcterms:modified xsi:type="dcterms:W3CDTF">2022-06-06T07:37:11Z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1033-11.2.0.10463</vt:lpwstr>
  </property>
  <property fmtid="{D5CDD505-2E9C-101B-9397-08002B2CF9AE}" pid="3" name="ICV">
    <vt:lpwstr>EAB87AE734574C5DA8412E04D055D856</vt:lpwstr>
  </property>
</Properties>
</file>